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dlci\Documents\PREVENTIVI CDLCI\2024-25\INIZIATIVA 2\"/>
    </mc:Choice>
  </mc:AlternateContent>
  <xr:revisionPtr revIDLastSave="0" documentId="8_{43125E5E-EEA1-4549-BD9B-76D390BCA2CA}" xr6:coauthVersionLast="47" xr6:coauthVersionMax="47" xr10:uidLastSave="{00000000-0000-0000-0000-000000000000}"/>
  <workbookProtection workbookAlgorithmName="SHA-512" workbookHashValue="eiSCD1TSmH/NxA6d9JsKkOqt4PdZewru2MOWaen3NJ266+bKyP/dtHxQy0ApMJjgeM7OX7wGzbtXM8OKst1QOQ==" workbookSaltValue="LqI3sYCc3awi6TO6zDeArA==" workbookSpinCount="100000" lockStructure="1"/>
  <bookViews>
    <workbookView xWindow="-120" yWindow="-120" windowWidth="29040" windowHeight="15720" tabRatio="924" xr2:uid="{00000000-000D-0000-FFFF-FFFF00000000}"/>
  </bookViews>
  <sheets>
    <sheet name="Sezione A " sheetId="1" r:id="rId1"/>
    <sheet name="Sezione B" sheetId="8" r:id="rId2"/>
    <sheet name="Sezione C" sheetId="10" r:id="rId3"/>
    <sheet name="Sezione D" sheetId="11" r:id="rId4"/>
    <sheet name="Sezione E" sheetId="12" r:id="rId5"/>
    <sheet name="Sezione F" sheetId="13" r:id="rId6"/>
    <sheet name="Sezione G - Dati" sheetId="7" r:id="rId7"/>
    <sheet name="Denominazione" sheetId="14" state="hidden" r:id="rId8"/>
  </sheets>
  <definedNames>
    <definedName name="ENTRATE_IN_DETTAGLIO">'Sezione A '!$D$7</definedName>
    <definedName name="_xlnm.Print_Area" localSheetId="0">'Sezione A '!$A$1:$F$27</definedName>
    <definedName name="_xlnm.Print_Area" localSheetId="1">'Sezione B'!$A$1:$E$23</definedName>
    <definedName name="_xlnm.Print_Area" localSheetId="2">'Sezione C'!$A$1:$E$17</definedName>
    <definedName name="_xlnm.Print_Area" localSheetId="3">'Sezione D'!$A$1:$E$31</definedName>
    <definedName name="_xlnm.Print_Area" localSheetId="4">'Sezione E'!$A$1:$E$17</definedName>
    <definedName name="_xlnm.Print_Area" localSheetId="5">'Sezione F'!$A$1:$F$16</definedName>
    <definedName name="_xlnm.Print_Area" localSheetId="6">'Sezione G - Dati'!$A$1:$G$19</definedName>
    <definedName name="Valuta">'Sezione A '!$D$7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0" l="1"/>
  <c r="D10" i="7" l="1"/>
  <c r="E10" i="7"/>
  <c r="F10" i="7"/>
  <c r="C10" i="7"/>
  <c r="D3" i="13" l="1"/>
  <c r="C3" i="13"/>
  <c r="C3" i="12"/>
  <c r="C3" i="11"/>
  <c r="C3" i="10" l="1"/>
  <c r="C3" i="8"/>
  <c r="D3" i="12"/>
  <c r="D3" i="11"/>
  <c r="D3" i="8"/>
  <c r="E15" i="1" l="1"/>
  <c r="E12" i="1"/>
  <c r="E13" i="1"/>
  <c r="D14" i="1"/>
  <c r="D16" i="1" s="1"/>
  <c r="D11" i="8"/>
  <c r="E7" i="12" l="1"/>
  <c r="E6" i="12"/>
  <c r="E5" i="12"/>
  <c r="E13" i="11"/>
  <c r="E14" i="11"/>
  <c r="E12" i="11"/>
  <c r="E6" i="11"/>
  <c r="E7" i="11"/>
  <c r="E8" i="11"/>
  <c r="E9" i="11"/>
  <c r="E10" i="11"/>
  <c r="E5" i="11"/>
  <c r="E6" i="8"/>
  <c r="E7" i="8"/>
  <c r="E8" i="8"/>
  <c r="E9" i="8"/>
  <c r="E10" i="8"/>
  <c r="E5" i="8"/>
  <c r="E11" i="1" l="1"/>
  <c r="E9" i="1"/>
  <c r="D8" i="10"/>
  <c r="E8" i="10" s="1"/>
  <c r="E6" i="10"/>
  <c r="E7" i="10"/>
  <c r="E5" i="10"/>
  <c r="E10" i="1"/>
  <c r="E14" i="1" l="1"/>
  <c r="E16" i="1" l="1"/>
  <c r="F15" i="1" s="1"/>
  <c r="F13" i="1" l="1"/>
  <c r="F12" i="1"/>
  <c r="F10" i="1"/>
  <c r="F11" i="1"/>
  <c r="F16" i="1"/>
  <c r="F9" i="1"/>
  <c r="F14" i="1"/>
  <c r="D6" i="13"/>
  <c r="E6" i="13"/>
  <c r="E5" i="13" l="1"/>
  <c r="D8" i="12"/>
  <c r="D10" i="13" s="1"/>
  <c r="D5" i="13" l="1"/>
  <c r="D15" i="11" l="1"/>
  <c r="E15" i="11" s="1"/>
  <c r="D11" i="11"/>
  <c r="D16" i="11" l="1"/>
  <c r="D9" i="13" l="1"/>
  <c r="D8" i="13"/>
  <c r="D7" i="13"/>
  <c r="D11" i="13" l="1"/>
  <c r="F9" i="13" l="1"/>
  <c r="F10" i="13"/>
  <c r="E8" i="12"/>
  <c r="E10" i="13" s="1"/>
  <c r="E8" i="13"/>
  <c r="E11" i="11"/>
  <c r="E11" i="8" l="1"/>
  <c r="E16" i="11"/>
  <c r="E9" i="13" s="1"/>
  <c r="E7" i="13" l="1"/>
  <c r="E11" i="13" s="1"/>
</calcChain>
</file>

<file path=xl/sharedStrings.xml><?xml version="1.0" encoding="utf-8"?>
<sst xmlns="http://schemas.openxmlformats.org/spreadsheetml/2006/main" count="238" uniqueCount="182">
  <si>
    <t>ENTRATE IN DETTAGLIO</t>
  </si>
  <si>
    <t>N.</t>
  </si>
  <si>
    <t>DESCRIZIONE</t>
  </si>
  <si>
    <t>Totale
VALUTA LOCALE</t>
  </si>
  <si>
    <t>Totale
EURO</t>
  </si>
  <si>
    <t>Risorse proprie dell'ente: contributi di Istituzioni pubbliche locali</t>
  </si>
  <si>
    <t xml:space="preserve">Risorse proprie dell'ente: donazioni </t>
  </si>
  <si>
    <t>Risorse proprie dell’ente: interessi bancari</t>
  </si>
  <si>
    <t xml:space="preserve">Risorse proprie dell’ente: quote di partecipazione a carico delle famiglie </t>
  </si>
  <si>
    <t>Risorse proprie dell’ente: altro (specificare)</t>
  </si>
  <si>
    <t xml:space="preserve">TOTALE ENTRATE </t>
  </si>
  <si>
    <t xml:space="preserve">VISTO VERIFICATA L’ESATTEZZA E APPROVATO
DAL CAPO DELL’UFFICIO CONSOLARE
(timbro lineare del firmatario con nome e funzione) </t>
  </si>
  <si>
    <t>SPESE DI FUNZIONAMENTO DIDATTICO GENERALE</t>
  </si>
  <si>
    <t>Noleggio attrezzature per insegnamento</t>
  </si>
  <si>
    <t>Assicurazione alunni</t>
  </si>
  <si>
    <t xml:space="preserve">TOTALE  </t>
  </si>
  <si>
    <t xml:space="preserve">Eventuale rimborso spese di viaggio del personale docente per l'espletamento delle attività didattiche </t>
  </si>
  <si>
    <t>Materiale di facile consumo</t>
  </si>
  <si>
    <t>Spese postali</t>
  </si>
  <si>
    <t>Spese telefoniche, internet</t>
  </si>
  <si>
    <t>SCUOLA DELL'INFANZIA</t>
  </si>
  <si>
    <t>TOTALI</t>
  </si>
  <si>
    <t>Eventuali commissioni bancarie relative esclusivamente al trasferimento dei contributi ministeriali</t>
  </si>
  <si>
    <t xml:space="preserve">Sezione B                            </t>
  </si>
  <si>
    <t xml:space="preserve">TOTALE PARZIALE   </t>
  </si>
  <si>
    <t xml:space="preserve">Acquisto attrezzature tecnologiche finalizzate all’insegnamento </t>
  </si>
  <si>
    <t xml:space="preserve">Sezione C                           </t>
  </si>
  <si>
    <t xml:space="preserve">Sezione D                           </t>
  </si>
  <si>
    <t>Retribuzione del personale non docente:
Responsabile / coordinatore progetto</t>
  </si>
  <si>
    <t xml:space="preserve">Sezione E                         </t>
  </si>
  <si>
    <t xml:space="preserve">TOTALE </t>
  </si>
  <si>
    <t xml:space="preserve">Sezione F                           </t>
  </si>
  <si>
    <t>RIEPILOGO FINANZIARIO GENERALE</t>
  </si>
  <si>
    <t>TOTALE  USCITE</t>
  </si>
  <si>
    <t>Affitto spazi adibiti alla gestione e amministrazione del progetto</t>
  </si>
  <si>
    <t>Consumi vari (energia elettrica, riscaldamento, acqua,  pulizie, ecc.) riferiti agli spazi adibiti alla gestione e amministrazione del progetto</t>
  </si>
  <si>
    <t>ORE</t>
  </si>
  <si>
    <t>Totale
VAL. LOCALE</t>
  </si>
  <si>
    <t xml:space="preserve">TOTALE RISORSE PROPRIE </t>
  </si>
  <si>
    <t>Contributo ministeriale richiesto sul cap.3153 dello stato di previsione del MAECI</t>
  </si>
  <si>
    <t>da Tabella cambi di finanziamento MAECI</t>
  </si>
  <si>
    <t>Sezione A</t>
  </si>
  <si>
    <t xml:space="preserve">Retribuzione del personale docente impiegato per insegnamento nei corsi di lingua </t>
  </si>
  <si>
    <t>Retribuzione del personale docente impiegato per insegnamento nei corsi preparatori</t>
  </si>
  <si>
    <t xml:space="preserve">SPESE DI CARATTERE PROMOZIONALE                                   (max 10% del costo totale del progetto)                  </t>
  </si>
  <si>
    <t xml:space="preserve">SPESE PER IL PERSONALE DOCENTE </t>
  </si>
  <si>
    <t>Modulo P4</t>
  </si>
  <si>
    <t>SCUOLA PRIMARIA</t>
  </si>
  <si>
    <t xml:space="preserve">RISORSE PROPRIE ENTE </t>
  </si>
  <si>
    <t xml:space="preserve">Contributo ministeriale richiesto sul Cap. 3153 dello stato di previsione del MAECI (voce 7) </t>
  </si>
  <si>
    <t>Timbro lineare e Firma 
 del Rappresentante Legale dell’Ente</t>
  </si>
  <si>
    <t>Spese per inserzione / acquisto spazi pubblicitari (stampa, tv, radio)</t>
  </si>
  <si>
    <t>Web marketing e social media marketing (realizzazione siti web, gestione pagine internet, campagne di e-mail marketing, sponsorizzazioni online e gestione social network)</t>
  </si>
  <si>
    <t>Realizzazione di materiale promozionale (volantini, locandine, opuscoli, cataloghi, roll-up, materiale audiovisivo e fotografico)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</si>
  <si>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</si>
  <si>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</si>
  <si>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</si>
  <si>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</si>
  <si>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</si>
  <si>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</si>
  <si>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</si>
  <si>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</si>
  <si>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</si>
  <si>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32</t>
  </si>
  <si>
    <t>33</t>
  </si>
  <si>
    <t>34</t>
  </si>
  <si>
    <t>16</t>
  </si>
  <si>
    <t>17</t>
  </si>
  <si>
    <t>18</t>
  </si>
  <si>
    <t>9</t>
  </si>
  <si>
    <t>10</t>
  </si>
  <si>
    <t>11</t>
  </si>
  <si>
    <t>12</t>
  </si>
  <si>
    <t>13</t>
  </si>
  <si>
    <t>14</t>
  </si>
  <si>
    <t xml:space="preserve">Tasso di cambio: 1 Euro =    </t>
  </si>
  <si>
    <t>Timbro lineare  e Firma 
 del Rappresentante Legale dell’Ente</t>
  </si>
  <si>
    <t>Acquisto libri, materiale didattico e/o software didattico</t>
  </si>
  <si>
    <t>Affitto aule ad uso corsi e attività 
(voce comprensiva di eventuali spese accessorie da specificarsi nelle note)</t>
  </si>
  <si>
    <t xml:space="preserve"> Certificazione linguistica </t>
  </si>
  <si>
    <t>Retribuzione del personale non docente: Tesoriere / contabile</t>
  </si>
  <si>
    <t>Retribuzione del personale non docente:
Impiegati di segreteria n...</t>
  </si>
  <si>
    <t>SPESE DI FUNZIONAMENTO AMMINISTRATIVO
DEL PROGETTO (max 15% del costo totale del progetto)</t>
  </si>
  <si>
    <t>ARS - Peso Argentina</t>
  </si>
  <si>
    <t>BAM - Marco Convertibile (Bosnia Erzegovina)</t>
  </si>
  <si>
    <t>BOB - Boliviano</t>
  </si>
  <si>
    <t>BRL - Real Brasil</t>
  </si>
  <si>
    <t>CAD - Dollari Canadesi</t>
  </si>
  <si>
    <t xml:space="preserve">CHF - Franchi Svizzeri </t>
  </si>
  <si>
    <t>CLP - Peso Cileno</t>
  </si>
  <si>
    <t>CNY - Renminbi (Yuan) - Cina</t>
  </si>
  <si>
    <t xml:space="preserve">COP - Peso Colombiano </t>
  </si>
  <si>
    <t>CZK - Corona Ceca</t>
  </si>
  <si>
    <t>DJG - Franco Djibouti</t>
  </si>
  <si>
    <t>DKK - Corone Danesi</t>
  </si>
  <si>
    <t>DOP - Peso Dominicano</t>
  </si>
  <si>
    <t>DZD - Dinaro Algerino</t>
  </si>
  <si>
    <t>EGP - Lira Egiziana</t>
  </si>
  <si>
    <t>ERN - Nakfa (Eritrea)</t>
  </si>
  <si>
    <t>EUR - Euro</t>
  </si>
  <si>
    <t>GBP - Sterline Gran Bretagna</t>
  </si>
  <si>
    <t>GEL - Lari Georgia</t>
  </si>
  <si>
    <t>GHS - Nuovo Cedi Ghana</t>
  </si>
  <si>
    <t>GTQ - Quetzal (Guatemala)</t>
  </si>
  <si>
    <t>HKD - Dollaro Hong Kong</t>
  </si>
  <si>
    <t>HRK - Kuna Croazia</t>
  </si>
  <si>
    <t>HUF - Forint Ungherese</t>
  </si>
  <si>
    <t>ILS - Shekel (Israele)</t>
  </si>
  <si>
    <t>INR - Rupia Indiana (India)</t>
  </si>
  <si>
    <t xml:space="preserve">IQD - Dinaro Iracheno </t>
  </si>
  <si>
    <t>IRR - Rial Iraniano</t>
  </si>
  <si>
    <t>JOD - Dinaro Giordano</t>
  </si>
  <si>
    <t>KES - Scellino Keniota</t>
  </si>
  <si>
    <t xml:space="preserve">KYD - Dollaro Cayman </t>
  </si>
  <si>
    <t>LYD - Dinaro Libico</t>
  </si>
  <si>
    <t>MAD - Dirham Marocco</t>
  </si>
  <si>
    <t>MDL - Leu Moldavia</t>
  </si>
  <si>
    <t>MKD - Dinaro Macedonia</t>
  </si>
  <si>
    <t>MXN - Peso Messicano</t>
  </si>
  <si>
    <t>NOK - Corone Norvegesi</t>
  </si>
  <si>
    <t>OMR - Rial Oman</t>
  </si>
  <si>
    <t>PAB - Balboa (Panama)</t>
  </si>
  <si>
    <t>PEN - New Sol (Perù)</t>
  </si>
  <si>
    <t>PGK - Kina (Papua Nuova Guinea)</t>
  </si>
  <si>
    <t>PHP - Peso Filippino</t>
  </si>
  <si>
    <t>PLN - Zloty (Polonia)</t>
  </si>
  <si>
    <t>PYG - Guarani (Paraguay)</t>
  </si>
  <si>
    <t xml:space="preserve">QAR - Riyal Saudita </t>
  </si>
  <si>
    <t>SEK - Corone Svedesi</t>
  </si>
  <si>
    <t xml:space="preserve">TND - Dinaro Tunisino </t>
  </si>
  <si>
    <t>TRY - Nuova Lira Turca</t>
  </si>
  <si>
    <t>USD - Dollaro USA</t>
  </si>
  <si>
    <t xml:space="preserve">UYU - Peso Uruguaiano </t>
  </si>
  <si>
    <t>VES - Bolivar Soberano (Venezuela)</t>
  </si>
  <si>
    <t>ZAR - Rand (Sud Africa)</t>
  </si>
  <si>
    <t xml:space="preserve">Tasso di cambio: 1 Euro = </t>
  </si>
  <si>
    <t xml:space="preserve">NOTE ESPLICATIVE </t>
  </si>
  <si>
    <t>Spese di funzionamento didattico generale
(voce 15)</t>
  </si>
  <si>
    <t>Spese di carattere promozionale (voce 35)</t>
  </si>
  <si>
    <t>Spese per il personale docente e di supporto alla didattica (voce 19)</t>
  </si>
  <si>
    <t>Spese di funzionamento amministrativo del progetto (voce 31 )</t>
  </si>
  <si>
    <t xml:space="preserve">
Percentuale      %</t>
  </si>
  <si>
    <t xml:space="preserve"> Selezionare valuta</t>
  </si>
  <si>
    <t>Scheda dati progetto</t>
  </si>
  <si>
    <t xml:space="preserve"> N.
CORSI</t>
  </si>
  <si>
    <t>N.
ALUNNI</t>
  </si>
  <si>
    <t>Totale ORE
 di lezione annuo</t>
  </si>
  <si>
    <t xml:space="preserve"> di cui pagate dall'Ente</t>
  </si>
  <si>
    <t>SCUOLA SECONDARIA DI I GRADO</t>
  </si>
  <si>
    <t>Il calcolo delle ORE deve sempre essere riportato a 60 minuti, eventualmente arrotondando.</t>
  </si>
  <si>
    <t>DOCENTI*</t>
  </si>
  <si>
    <t xml:space="preserve">Sezione G </t>
  </si>
  <si>
    <t>ATTIVITA' CORSI DI LINGUA</t>
  </si>
  <si>
    <t xml:space="preserve">CERTIFICAZIONI LINGUISTICHE </t>
  </si>
  <si>
    <t>ATTIVITA' CORSI PREPARATORI</t>
  </si>
  <si>
    <t>DENOMINAZIONE PROGETTO:</t>
  </si>
  <si>
    <t>AUD - Dollaro Australiano</t>
  </si>
  <si>
    <t xml:space="preserve">SCHEDA FINANZIARIA - INIZIATIVA 2 
</t>
  </si>
  <si>
    <t xml:space="preserve">Corsi extracurriculari </t>
  </si>
  <si>
    <t xml:space="preserve">TOTALE (voce 26 + voce 30)   </t>
  </si>
  <si>
    <t>Percentuale
%</t>
  </si>
  <si>
    <t>Inserire il totale delle persone fisiche retribuite e non degli incarichi</t>
  </si>
  <si>
    <t>N.
DOCENTI a carico dell'Ente*</t>
  </si>
  <si>
    <t>INIZIATIVA 2 - CORSI EXTRACURRICOLARI</t>
  </si>
  <si>
    <t>SCUOLA SECONDARIA DI II GRADO</t>
  </si>
  <si>
    <t>CORSI DI LINGUA  E CULTURA ITALIANA</t>
  </si>
  <si>
    <t>Affitti per le aule dei corsi tenuti nelle seguenti sedi: Newcastle 175 ore x £ 15.00 all'ora Tot. £ 2625;  Sale 70 ore x £ 20.00 all'ora Tot. £ 1400; Leeds 140 ore x £ 20.00 all'ora Tot. £ 2800; York 140 ore x £ 25.00 all'ora Tot. £ 3500;  Keighley 70 ore x £ 20.00 all'ora Tot. £ 1400; Bradford 70 ore x £ 20.00 all'ora Tot. £ 1400;  Nottingham 140 ore x £ 20.00 all'ora Tot. £ 2800 (2625+1400+2800+3500+1400+1400+2800 = £ 15.925,00</t>
  </si>
  <si>
    <t>Acquisto di n. 2 proiettori portatili da usare nelle sedi dei  corsi extra scolastici £ 319.99 cadauno x 2 = £ 639.98</t>
  </si>
  <si>
    <t>CENTRO DIFFUSIONE LINGUA E CULTURA ITALIANA "Leonardo da Vinci" LTD</t>
  </si>
  <si>
    <t xml:space="preserve">                             CENTRO DIFFUSIONE LINGUA E CULTURA ITALIANA "Leonardo da Vinci" LTD</t>
  </si>
  <si>
    <t>CENTRO DIFFUSIONE LINGUA E CULTURA ITALIANA "Leonardo da Vinci" ltd</t>
  </si>
  <si>
    <t xml:space="preserve">                             </t>
  </si>
  <si>
    <t xml:space="preserve">Liability Insurance, necessaria a coprire eventuali infortuni sia degli alunni che del personale docente. Qui in Inghilterra il costo è forfettario e non viene dedotto dal numero delle persone assicurate.  Ad ogni modo, considerati 255  alunni e 8 docenti  risultano essere 263 persone, per cui  il costo pro capite è  £ 1,901140.  Si specifica che 8 è il numero  totale degli insegnanti impiegati dall'ente per l'attuazione di entrambi i progetti. La liability insurance copre i docenti non solo quando sono in classe ma anche nel tragitto che percorrono per raggiungere le varie sedi. </t>
  </si>
  <si>
    <t>La somma indicata rappresenta l'onorario spettante al commercialista che mensilmente si occupa dell'emissione delle buste paga di tutto il personale dell'ente e si occupa altresì di compilare tutta la documentazione contabile che annualmente bisogna presentare alla Company House. La somma totale è di £ 2,200.00 ed è stato suddiviso al 50% sui due progetti</t>
  </si>
  <si>
    <t xml:space="preserve">Si prevede l'acquisto di  spazi pubblicitari in almeno tre contee della Circoscrizione consolare di Manchester (Lancaster, Galles, Nottinghamshire) Ogni inserzione costa circa £ 333.333 </t>
  </si>
  <si>
    <t>Realizzazione di volantini o altro materiale cartaceo da distribuire nella Circoscrizione. Verranno realizzati almeno 2000 volantini.  Il costo singolo è di circa £0,50 x 2000 = £ 1,000.00</t>
  </si>
  <si>
    <t xml:space="preserve">La cifra riportata le quote di iscrizione che verranno pagate dagli studenti.  </t>
  </si>
  <si>
    <t>Retribuzione  dei docenti impegnati nei corsi extra curriculari , inclusi gli oneri fiscali  (solo per gli insegnanti che non sono free-lance).  Si fa presente che la quota oraria prevista non è uguale per tutti i docenti ma varia tra le £ 30,00 e le £ 33,00 tenendo in considerazione, il titolo di studio, l'esperienza nell'insegnamento dell'italiano come L2 e l'anzianità di servizio.</t>
  </si>
  <si>
    <t>La somma riportata rappresenta il rimborso viaggi per raggiungere le varie sedi, nello specifico: SALE GRAMMAR SCHOOL, miglia settimanali 17.8 x 35 settimane = 623 miglia x £ 0,45 = £ 280.35; UNIVERSITY ACADEMY KEIGHLEY, miglia settimanali 30 x 35 settimane = 1050 miglia x £ 0,45 = £ 472.50; BRADFORD, miglia settimanali 30 x 35 settimane = 1050 miglia x £ 0,45 = £ 472.50; NOTTINGHAM  miglia settimanali 30 x 35 settimane = 1050 miglia x £ 0,45 = £ 472.50;  DERBY  miglia settimanali 20 x 35 settimane = 700 miglia x £ 0,45 = £315.00;  LANCASTER  miglia settimanali  15 x 35 settimane =  525 miglia x £ 0,45 = £236.25;  CHESTER miglia settimanali  15 x 35 settimane = 525 miglia x £ 0,45 = £236.25;  BIRMINGHAM miglia settimanali  10 x 35 settimane = 350 miglia x £ 0,45 = £157.50; ALTRINCHAM GRAMMAR SCHOOL  miglia settimanali 20 x 38 settimane = 760 miglia x £ 0,45 = £ 342.00; SOUTHPORT  miglia settimanali  30  x 35 settimane=  1050 miglia x £ 0,45 = £ 472.50;  LOUGHBOROUGH  miglia settimanali  30  x 35 settimane =  1050 miglia x £ 0,45 = £ 472.50; PARRSWOOD miglia sett. 13.4 x 38 =  509.20 x  0.45 = £  229.14                                                                                                                                                     Quindi: £ 280,35 + 472,50 + 472.50 + 472.50 + 315 + 236.25 + 236.25 + 157.50 + 342 + 472.50 + 472.50 + 229.14= 4,158.99</t>
  </si>
  <si>
    <t>20  risme di cartoncini colorati (£7.49 cadauno tot. £ 149.80) ; 3 confezioni da 6,  di colla per carta (prezzo per confezione £ 29.77 x 3= Tot. £89.31); N. 50 libri della Lingo Dingo (letture per bambini) prezzo cadauno £ 8.99 x 50 = tot. 449.50;  N. 3000 fotocopie da usare nei corsi extra curriculari di livello primario (prezzo £ 0.10 a copia x 3000 costo totale £ 300.00). Quindi 149.80+89.31+449.50+300= £ 988.61</t>
  </si>
  <si>
    <t>Data 07/03/2024</t>
  </si>
  <si>
    <t xml:space="preserve">La cifra riportata corrisponde allo stipendio lordo che percepirà il coordinatore e responsabile del progetto.  Per i corsi extra curriculari sono previste 550 ore  x £ 20 = £ 11,000 (in 35 settimane sono circa 15.714 ore a settimana) La retribuzione totale lorda  che il coordinatore percepirà per entrambi i progetti e di £ 23,500.00 suddivisa  quasi al 50% tra i due progetti ( 53.191489 % progetto 1 e  46.808510% progetto 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</si>
</sst>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0"/>
    <numFmt numFmtId="166" formatCode="0.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alibri"/>
      <family val="2"/>
      <scheme val="minor"/>
    </font>
    <font>
      <sz val="9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omic Sans MS"/>
      <family val="4"/>
    </font>
    <font>
      <b/>
      <i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vertical="top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/>
      <protection locked="0"/>
    </xf>
    <xf numFmtId="1" fontId="7" fillId="0" borderId="3" xfId="0" applyNumberFormat="1" applyFont="1" applyBorder="1" applyAlignment="1" applyProtection="1">
      <alignment vertical="top" wrapText="1"/>
      <protection locked="0"/>
    </xf>
    <xf numFmtId="1" fontId="7" fillId="0" borderId="0" xfId="0" applyNumberFormat="1" applyFont="1" applyAlignment="1" applyProtection="1">
      <alignment vertical="top" wrapText="1"/>
      <protection locked="0"/>
    </xf>
    <xf numFmtId="1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0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6" fillId="4" borderId="14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center" wrapText="1"/>
      <protection locked="0"/>
    </xf>
    <xf numFmtId="1" fontId="7" fillId="0" borderId="1" xfId="0" applyNumberFormat="1" applyFont="1" applyBorder="1" applyAlignment="1" applyProtection="1">
      <alignment vertical="top" wrapText="1"/>
      <protection locked="0"/>
    </xf>
    <xf numFmtId="49" fontId="8" fillId="0" borderId="6" xfId="0" applyNumberFormat="1" applyFont="1" applyBorder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1" fontId="7" fillId="0" borderId="1" xfId="0" applyNumberFormat="1" applyFont="1" applyBorder="1" applyAlignment="1" applyProtection="1">
      <alignment vertical="top"/>
      <protection locked="0"/>
    </xf>
    <xf numFmtId="4" fontId="7" fillId="3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0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9" fillId="3" borderId="1" xfId="0" applyNumberFormat="1" applyFont="1" applyFill="1" applyBorder="1" applyAlignment="1">
      <alignment horizontal="right" vertical="center"/>
    </xf>
    <xf numFmtId="10" fontId="9" fillId="3" borderId="1" xfId="0" applyNumberFormat="1" applyFont="1" applyFill="1" applyBorder="1" applyAlignment="1">
      <alignment horizontal="right" vertical="center"/>
    </xf>
    <xf numFmtId="10" fontId="7" fillId="3" borderId="1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horizontal="right" vertical="center"/>
    </xf>
    <xf numFmtId="10" fontId="9" fillId="3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Protection="1">
      <protection locked="0"/>
    </xf>
    <xf numFmtId="0" fontId="24" fillId="4" borderId="12" xfId="0" applyFont="1" applyFill="1" applyBorder="1" applyAlignment="1" applyProtection="1">
      <alignment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16" fillId="4" borderId="12" xfId="0" applyFont="1" applyFill="1" applyBorder="1" applyAlignment="1" applyProtection="1">
      <alignment horizontal="left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6" fillId="4" borderId="13" xfId="0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vertical="center"/>
      <protection locked="0"/>
    </xf>
    <xf numFmtId="0" fontId="16" fillId="3" borderId="1" xfId="0" applyFont="1" applyFill="1" applyBorder="1" applyAlignment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4" fontId="23" fillId="3" borderId="1" xfId="0" applyNumberFormat="1" applyFont="1" applyFill="1" applyBorder="1" applyAlignment="1">
      <alignment horizontal="right" vertical="center"/>
    </xf>
    <xf numFmtId="10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right" vertical="center"/>
      <protection locked="0"/>
    </xf>
    <xf numFmtId="0" fontId="26" fillId="0" borderId="4" xfId="0" applyFont="1" applyBorder="1" applyAlignment="1" applyProtection="1">
      <alignment horizontal="right" vertical="center"/>
      <protection locked="0"/>
    </xf>
    <xf numFmtId="0" fontId="2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right" vertical="center" wrapText="1"/>
      <protection locked="0"/>
    </xf>
    <xf numFmtId="0" fontId="9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Alignment="1" applyProtection="1">
      <alignment horizontal="righ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49" fontId="25" fillId="0" borderId="3" xfId="0" applyNumberFormat="1" applyFont="1" applyBorder="1" applyAlignment="1" applyProtection="1">
      <alignment horizontal="left" vertical="top" wrapText="1"/>
      <protection locked="0"/>
    </xf>
    <xf numFmtId="49" fontId="25" fillId="0" borderId="4" xfId="0" applyNumberFormat="1" applyFont="1" applyBorder="1" applyAlignment="1" applyProtection="1">
      <alignment horizontal="left" vertical="top" wrapText="1"/>
      <protection locked="0"/>
    </xf>
    <xf numFmtId="49" fontId="2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15" fillId="3" borderId="3" xfId="0" applyFont="1" applyFill="1" applyBorder="1" applyAlignment="1" applyProtection="1">
      <alignment horizontal="right" vertical="center" wrapText="1"/>
      <protection locked="0"/>
    </xf>
    <xf numFmtId="0" fontId="15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2" fillId="4" borderId="15" xfId="0" applyFont="1" applyFill="1" applyBorder="1" applyAlignment="1" applyProtection="1">
      <alignment horizontal="left" vertical="center" wrapText="1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12" fillId="4" borderId="16" xfId="0" applyFont="1" applyFill="1" applyBorder="1" applyAlignment="1" applyProtection="1">
      <alignment horizontal="left" vertical="center"/>
      <protection locked="0"/>
    </xf>
    <xf numFmtId="0" fontId="17" fillId="4" borderId="0" xfId="0" applyFont="1" applyFill="1" applyAlignment="1" applyProtection="1">
      <alignment horizontal="center" vertical="center" wrapText="1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 applyProtection="1">
      <alignment horizontal="left" vertical="center"/>
      <protection locked="0"/>
    </xf>
    <xf numFmtId="0" fontId="16" fillId="4" borderId="12" xfId="0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right" vertical="center"/>
      <protection locked="0"/>
    </xf>
    <xf numFmtId="0" fontId="12" fillId="4" borderId="1" xfId="0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 applyProtection="1">
      <alignment horizontal="left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left" vertical="center" wrapText="1"/>
      <protection locked="0"/>
    </xf>
    <xf numFmtId="0" fontId="16" fillId="4" borderId="5" xfId="0" applyFont="1" applyFill="1" applyBorder="1" applyAlignment="1" applyProtection="1">
      <alignment horizontal="left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left" vertical="center"/>
      <protection locked="0"/>
    </xf>
    <xf numFmtId="0" fontId="24" fillId="4" borderId="13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left" vertical="center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  <color rgb="FFFFCC99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221475</xdr:colOff>
      <xdr:row>26</xdr:row>
      <xdr:rowOff>11926</xdr:rowOff>
    </xdr:from>
    <xdr:to>
      <xdr:col>5</xdr:col>
      <xdr:colOff>647700</xdr:colOff>
      <xdr:row>26</xdr:row>
      <xdr:rowOff>490347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714AD6-08D3-417B-A7E8-A37112A1D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5925" y="12318226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457199</xdr:colOff>
      <xdr:row>25</xdr:row>
      <xdr:rowOff>342901</xdr:rowOff>
    </xdr:from>
    <xdr:to>
      <xdr:col>3</xdr:col>
      <xdr:colOff>904874</xdr:colOff>
      <xdr:row>26</xdr:row>
      <xdr:rowOff>423131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C480E2-03FB-4A85-A957-D9753EFA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9" y="11277601"/>
          <a:ext cx="447675" cy="49933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114301</xdr:rowOff>
    </xdr:from>
    <xdr:to>
      <xdr:col>1</xdr:col>
      <xdr:colOff>790575</xdr:colOff>
      <xdr:row>0</xdr:row>
      <xdr:rowOff>566207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C6671AB-B7CF-DCDC-CF8D-F5AD967CD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1038225" cy="451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926326</xdr:colOff>
      <xdr:row>21</xdr:row>
      <xdr:rowOff>28575</xdr:rowOff>
    </xdr:from>
    <xdr:to>
      <xdr:col>4</xdr:col>
      <xdr:colOff>1038226</xdr:colOff>
      <xdr:row>22</xdr:row>
      <xdr:rowOff>11696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5D4B19-4181-42D9-BD37-841C0D311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0501" y="10791825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21</xdr:row>
      <xdr:rowOff>35700</xdr:rowOff>
    </xdr:from>
    <xdr:to>
      <xdr:col>3</xdr:col>
      <xdr:colOff>647700</xdr:colOff>
      <xdr:row>22</xdr:row>
      <xdr:rowOff>39730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5A17A3-EF3D-4250-8791-3A28D1974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798950"/>
          <a:ext cx="447675" cy="49933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114301</xdr:rowOff>
    </xdr:from>
    <xdr:to>
      <xdr:col>1</xdr:col>
      <xdr:colOff>600075</xdr:colOff>
      <xdr:row>0</xdr:row>
      <xdr:rowOff>566207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9C4763C-5C3F-45B2-B4C5-BCF703980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1038225" cy="451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850126</xdr:colOff>
      <xdr:row>15</xdr:row>
      <xdr:rowOff>9525</xdr:rowOff>
    </xdr:from>
    <xdr:to>
      <xdr:col>4</xdr:col>
      <xdr:colOff>1114426</xdr:colOff>
      <xdr:row>15</xdr:row>
      <xdr:rowOff>487946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A3699B-3485-4BFB-84B3-F00F01F07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276" y="8086725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15</xdr:row>
      <xdr:rowOff>7125</xdr:rowOff>
    </xdr:from>
    <xdr:to>
      <xdr:col>3</xdr:col>
      <xdr:colOff>523875</xdr:colOff>
      <xdr:row>16</xdr:row>
      <xdr:rowOff>11155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F7CADC-88F8-47A4-9C2B-DFA667173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8084325"/>
          <a:ext cx="447675" cy="49933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114301</xdr:rowOff>
    </xdr:from>
    <xdr:to>
      <xdr:col>1</xdr:col>
      <xdr:colOff>752475</xdr:colOff>
      <xdr:row>0</xdr:row>
      <xdr:rowOff>566207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4252B7-04B0-47D0-A6B9-352254D0D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1038225" cy="451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1031101</xdr:colOff>
      <xdr:row>29</xdr:row>
      <xdr:rowOff>9525</xdr:rowOff>
    </xdr:from>
    <xdr:to>
      <xdr:col>4</xdr:col>
      <xdr:colOff>1143001</xdr:colOff>
      <xdr:row>29</xdr:row>
      <xdr:rowOff>487946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AB0726-CBF9-44D3-9779-0AE228665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901" y="12668250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28</xdr:row>
      <xdr:rowOff>559575</xdr:rowOff>
    </xdr:from>
    <xdr:to>
      <xdr:col>3</xdr:col>
      <xdr:colOff>514350</xdr:colOff>
      <xdr:row>30</xdr:row>
      <xdr:rowOff>1630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4A7E70-7561-4649-BD37-2469B1085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2656325"/>
          <a:ext cx="447675" cy="49933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114301</xdr:rowOff>
    </xdr:from>
    <xdr:to>
      <xdr:col>1</xdr:col>
      <xdr:colOff>571500</xdr:colOff>
      <xdr:row>0</xdr:row>
      <xdr:rowOff>566207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6F50EE-0EE7-48BC-833F-19E214024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1038225" cy="4519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114301</xdr:rowOff>
    </xdr:from>
    <xdr:to>
      <xdr:col>1</xdr:col>
      <xdr:colOff>733425</xdr:colOff>
      <xdr:row>0</xdr:row>
      <xdr:rowOff>566207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AF4999-8374-48B9-A4AD-CE0E23B6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1"/>
          <a:ext cx="1038225" cy="451906"/>
        </a:xfrm>
        <a:prstGeom prst="rect">
          <a:avLst/>
        </a:prstGeom>
      </xdr:spPr>
    </xdr:pic>
    <xdr:clientData/>
  </xdr:twoCellAnchor>
  <xdr:twoCellAnchor editAs="oneCell">
    <xdr:from>
      <xdr:col>3</xdr:col>
      <xdr:colOff>993001</xdr:colOff>
      <xdr:row>15</xdr:row>
      <xdr:rowOff>69075</xdr:rowOff>
    </xdr:from>
    <xdr:to>
      <xdr:col>4</xdr:col>
      <xdr:colOff>1181101</xdr:colOff>
      <xdr:row>16</xdr:row>
      <xdr:rowOff>52196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3433BE-FBAD-41AA-872B-94C30B5F4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701" y="8451075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15</xdr:row>
      <xdr:rowOff>9525</xdr:rowOff>
    </xdr:from>
    <xdr:to>
      <xdr:col>3</xdr:col>
      <xdr:colOff>685800</xdr:colOff>
      <xdr:row>16</xdr:row>
      <xdr:rowOff>13555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72A52F-498D-4932-94BB-2CD1994CB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8391525"/>
          <a:ext cx="447675" cy="4993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9526</xdr:rowOff>
    </xdr:from>
    <xdr:to>
      <xdr:col>1</xdr:col>
      <xdr:colOff>876300</xdr:colOff>
      <xdr:row>0</xdr:row>
      <xdr:rowOff>461432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044A-C62C-4519-93AE-59DA4494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9526"/>
          <a:ext cx="1038225" cy="451906"/>
        </a:xfrm>
        <a:prstGeom prst="rect">
          <a:avLst/>
        </a:prstGeom>
      </xdr:spPr>
    </xdr:pic>
    <xdr:clientData/>
  </xdr:twoCellAnchor>
  <xdr:twoCellAnchor editAs="oneCell">
    <xdr:from>
      <xdr:col>4</xdr:col>
      <xdr:colOff>373876</xdr:colOff>
      <xdr:row>14</xdr:row>
      <xdr:rowOff>11925</xdr:rowOff>
    </xdr:from>
    <xdr:to>
      <xdr:col>5</xdr:col>
      <xdr:colOff>485776</xdr:colOff>
      <xdr:row>14</xdr:row>
      <xdr:rowOff>490346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ACE7F5F-0C6E-46F8-9A05-22BA151DF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8226" y="6908025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14</xdr:row>
      <xdr:rowOff>19050</xdr:rowOff>
    </xdr:from>
    <xdr:to>
      <xdr:col>3</xdr:col>
      <xdr:colOff>1143000</xdr:colOff>
      <xdr:row>15</xdr:row>
      <xdr:rowOff>23080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81B4EE3-193F-41F2-A570-6A8805C56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6915150"/>
          <a:ext cx="447675" cy="4993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238125</xdr:colOff>
      <xdr:row>0</xdr:row>
      <xdr:rowOff>451906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467431-1349-49F0-9580-821207195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038225" cy="451906"/>
        </a:xfrm>
        <a:prstGeom prst="rect">
          <a:avLst/>
        </a:prstGeom>
      </xdr:spPr>
    </xdr:pic>
    <xdr:clientData/>
  </xdr:twoCellAnchor>
  <xdr:twoCellAnchor editAs="oneCell">
    <xdr:from>
      <xdr:col>5</xdr:col>
      <xdr:colOff>116701</xdr:colOff>
      <xdr:row>15</xdr:row>
      <xdr:rowOff>126225</xdr:rowOff>
    </xdr:from>
    <xdr:to>
      <xdr:col>6</xdr:col>
      <xdr:colOff>476251</xdr:colOff>
      <xdr:row>15</xdr:row>
      <xdr:rowOff>604646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7BF5E6-7AC8-4D2A-9360-57C0FEC70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951" y="7222350"/>
          <a:ext cx="1407300" cy="478421"/>
        </a:xfrm>
        <a:prstGeom prst="rect">
          <a:avLst/>
        </a:prstGeom>
      </xdr:spPr>
    </xdr:pic>
    <xdr:clientData/>
  </xdr:twoCellAnchor>
  <xdr:twoCellAnchor editAs="oneCell">
    <xdr:from>
      <xdr:col>4</xdr:col>
      <xdr:colOff>485775</xdr:colOff>
      <xdr:row>15</xdr:row>
      <xdr:rowOff>38100</xdr:rowOff>
    </xdr:from>
    <xdr:to>
      <xdr:col>4</xdr:col>
      <xdr:colOff>933450</xdr:colOff>
      <xdr:row>15</xdr:row>
      <xdr:rowOff>537430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3D9D20-D45E-434C-82D2-D0FC6328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7134225"/>
          <a:ext cx="447675" cy="499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Normal="100" zoomScaleSheetLayoutView="90" workbookViewId="0">
      <selection activeCell="D16" sqref="D16"/>
    </sheetView>
  </sheetViews>
  <sheetFormatPr defaultRowHeight="15" x14ac:dyDescent="0.25"/>
  <cols>
    <col min="1" max="1" width="5" style="34" customWidth="1"/>
    <col min="2" max="2" width="23" style="34" customWidth="1"/>
    <col min="3" max="3" width="31.140625" style="34" customWidth="1"/>
    <col min="4" max="4" width="12.85546875" style="34" customWidth="1"/>
    <col min="5" max="5" width="13.85546875" style="34" customWidth="1"/>
    <col min="6" max="6" width="13.7109375" style="34" customWidth="1"/>
    <col min="7" max="7" width="14.42578125" style="34" customWidth="1"/>
    <col min="8" max="8" width="18" style="34" customWidth="1"/>
    <col min="9" max="9" width="21.140625" style="34" customWidth="1"/>
    <col min="10" max="16384" width="9.140625" style="34"/>
  </cols>
  <sheetData>
    <row r="1" spans="1:8" ht="52.5" customHeight="1" x14ac:dyDescent="0.25">
      <c r="A1" s="78" t="s">
        <v>168</v>
      </c>
      <c r="B1" s="79"/>
      <c r="C1" s="79"/>
      <c r="D1" s="79"/>
      <c r="E1" s="79"/>
      <c r="F1" s="80"/>
    </row>
    <row r="2" spans="1:8" ht="22.5" customHeight="1" x14ac:dyDescent="0.25">
      <c r="A2" s="95" t="s">
        <v>46</v>
      </c>
      <c r="B2" s="96"/>
      <c r="C2" s="96"/>
      <c r="D2" s="96"/>
      <c r="E2" s="96"/>
      <c r="F2" s="97"/>
    </row>
    <row r="3" spans="1:8" ht="18.75" x14ac:dyDescent="0.25">
      <c r="A3" s="89" t="s">
        <v>157</v>
      </c>
      <c r="B3" s="89"/>
      <c r="C3" s="89"/>
      <c r="D3" s="89"/>
      <c r="E3" s="89"/>
      <c r="F3" s="90"/>
    </row>
    <row r="4" spans="1:8" ht="18.75" x14ac:dyDescent="0.25">
      <c r="A4" s="93" t="s">
        <v>158</v>
      </c>
      <c r="B4" s="93"/>
      <c r="C4" s="93"/>
      <c r="D4" s="93"/>
      <c r="E4" s="93"/>
      <c r="F4" s="94"/>
    </row>
    <row r="5" spans="1:8" ht="30" customHeight="1" x14ac:dyDescent="0.25">
      <c r="A5" s="87" t="s">
        <v>155</v>
      </c>
      <c r="B5" s="88"/>
      <c r="C5" s="91" t="s">
        <v>165</v>
      </c>
      <c r="D5" s="91"/>
      <c r="E5" s="91"/>
      <c r="F5" s="92"/>
    </row>
    <row r="6" spans="1:8" ht="30" customHeight="1" x14ac:dyDescent="0.25">
      <c r="A6" s="85" t="s">
        <v>41</v>
      </c>
      <c r="B6" s="86"/>
      <c r="C6" s="24"/>
      <c r="D6" s="81" t="s">
        <v>0</v>
      </c>
      <c r="E6" s="81"/>
      <c r="F6" s="82"/>
    </row>
    <row r="7" spans="1:8" ht="37.5" customHeight="1" x14ac:dyDescent="0.25">
      <c r="A7" s="76" t="s">
        <v>135</v>
      </c>
      <c r="B7" s="77"/>
      <c r="C7" s="67">
        <v>0.86460000000000004</v>
      </c>
      <c r="D7" s="23" t="s">
        <v>142</v>
      </c>
      <c r="E7" s="76" t="s">
        <v>40</v>
      </c>
      <c r="F7" s="77"/>
    </row>
    <row r="8" spans="1:8" ht="36" customHeight="1" x14ac:dyDescent="0.25">
      <c r="A8" s="32" t="s">
        <v>1</v>
      </c>
      <c r="B8" s="83" t="s">
        <v>2</v>
      </c>
      <c r="C8" s="84"/>
      <c r="D8" s="22" t="s">
        <v>37</v>
      </c>
      <c r="E8" s="22" t="s">
        <v>4</v>
      </c>
      <c r="F8" s="30" t="s">
        <v>141</v>
      </c>
    </row>
    <row r="9" spans="1:8" ht="33.75" customHeight="1" x14ac:dyDescent="0.25">
      <c r="A9" s="2">
        <v>1</v>
      </c>
      <c r="B9" s="74" t="s">
        <v>5</v>
      </c>
      <c r="C9" s="75"/>
      <c r="D9" s="3">
        <v>0</v>
      </c>
      <c r="E9" s="42">
        <f t="shared" ref="E9:E11" si="0">IF($C$7=0,0,D9/$C$7)</f>
        <v>0</v>
      </c>
      <c r="F9" s="49">
        <f t="shared" ref="F9:F16" si="1">IF(E9=0,0,E9/$E$16)</f>
        <v>0</v>
      </c>
    </row>
    <row r="10" spans="1:8" ht="28.5" customHeight="1" x14ac:dyDescent="0.25">
      <c r="A10" s="2">
        <v>2</v>
      </c>
      <c r="B10" s="74" t="s">
        <v>6</v>
      </c>
      <c r="C10" s="75"/>
      <c r="D10" s="3">
        <v>0</v>
      </c>
      <c r="E10" s="42">
        <f t="shared" si="0"/>
        <v>0</v>
      </c>
      <c r="F10" s="49">
        <f t="shared" si="1"/>
        <v>0</v>
      </c>
      <c r="G10" s="44"/>
    </row>
    <row r="11" spans="1:8" ht="38.25" customHeight="1" x14ac:dyDescent="0.25">
      <c r="A11" s="2">
        <v>3</v>
      </c>
      <c r="B11" s="74" t="s">
        <v>7</v>
      </c>
      <c r="C11" s="75"/>
      <c r="D11" s="3">
        <v>0</v>
      </c>
      <c r="E11" s="42">
        <f t="shared" si="0"/>
        <v>0</v>
      </c>
      <c r="F11" s="49">
        <f t="shared" si="1"/>
        <v>0</v>
      </c>
    </row>
    <row r="12" spans="1:8" ht="45.75" customHeight="1" x14ac:dyDescent="0.25">
      <c r="A12" s="2">
        <v>4</v>
      </c>
      <c r="B12" s="74" t="s">
        <v>8</v>
      </c>
      <c r="C12" s="75"/>
      <c r="D12" s="3">
        <v>9521</v>
      </c>
      <c r="E12" s="42">
        <f>IF($C$7=0,0,D12/$C$7)</f>
        <v>11012.028683784409</v>
      </c>
      <c r="F12" s="49">
        <f t="shared" si="1"/>
        <v>0.11219621528380895</v>
      </c>
    </row>
    <row r="13" spans="1:8" ht="48" customHeight="1" x14ac:dyDescent="0.25">
      <c r="A13" s="2">
        <v>5</v>
      </c>
      <c r="B13" s="74" t="s">
        <v>9</v>
      </c>
      <c r="C13" s="75"/>
      <c r="D13" s="3">
        <v>0</v>
      </c>
      <c r="E13" s="42">
        <f>IF($C$7=0,0,D13/$C$7)</f>
        <v>0</v>
      </c>
      <c r="F13" s="49">
        <f t="shared" si="1"/>
        <v>0</v>
      </c>
    </row>
    <row r="14" spans="1:8" ht="45" customHeight="1" x14ac:dyDescent="0.25">
      <c r="A14" s="2">
        <v>6</v>
      </c>
      <c r="B14" s="108" t="s">
        <v>38</v>
      </c>
      <c r="C14" s="109"/>
      <c r="D14" s="47">
        <f>SUM(D9:D13)</f>
        <v>9521</v>
      </c>
      <c r="E14" s="47">
        <f>SUM(E9:E13)</f>
        <v>11012.028683784409</v>
      </c>
      <c r="F14" s="48">
        <f>IF(E14=0,0,E14/$E$16)</f>
        <v>0.11219621528380895</v>
      </c>
    </row>
    <row r="15" spans="1:8" ht="57.6" customHeight="1" x14ac:dyDescent="0.25">
      <c r="A15" s="2">
        <v>7</v>
      </c>
      <c r="B15" s="74" t="s">
        <v>39</v>
      </c>
      <c r="C15" s="75"/>
      <c r="D15" s="3">
        <v>75339.259999999995</v>
      </c>
      <c r="E15" s="42">
        <f>IF($C$7=0,0,D15/$C$7)</f>
        <v>87137.705297247274</v>
      </c>
      <c r="F15" s="49">
        <f t="shared" si="1"/>
        <v>0.88780378471619115</v>
      </c>
      <c r="G15" s="45"/>
      <c r="H15" s="44"/>
    </row>
    <row r="16" spans="1:8" ht="30" customHeight="1" x14ac:dyDescent="0.25">
      <c r="A16" s="28">
        <v>8</v>
      </c>
      <c r="B16" s="106" t="s">
        <v>10</v>
      </c>
      <c r="C16" s="107"/>
      <c r="D16" s="47">
        <f>SUM(D14:D15)</f>
        <v>84860.26</v>
      </c>
      <c r="E16" s="47">
        <f>SUM(E14:E15)</f>
        <v>98149.733981031677</v>
      </c>
      <c r="F16" s="48">
        <f t="shared" si="1"/>
        <v>1</v>
      </c>
      <c r="G16" s="44"/>
    </row>
    <row r="17" spans="1:6" s="46" customFormat="1" ht="34.5" customHeight="1" x14ac:dyDescent="0.25">
      <c r="A17" s="100" t="s">
        <v>136</v>
      </c>
      <c r="B17" s="101"/>
      <c r="C17" s="101"/>
      <c r="D17" s="101"/>
      <c r="E17" s="101"/>
      <c r="F17" s="102"/>
    </row>
    <row r="18" spans="1:6" s="46" customFormat="1" ht="21.75" customHeight="1" x14ac:dyDescent="0.25">
      <c r="A18" s="41">
        <v>1</v>
      </c>
      <c r="B18" s="103"/>
      <c r="C18" s="103"/>
      <c r="D18" s="103"/>
      <c r="E18" s="103"/>
      <c r="F18" s="104"/>
    </row>
    <row r="19" spans="1:6" s="46" customFormat="1" ht="18" customHeight="1" x14ac:dyDescent="0.25">
      <c r="A19" s="41">
        <v>2</v>
      </c>
      <c r="B19" s="103"/>
      <c r="C19" s="103"/>
      <c r="D19" s="103"/>
      <c r="E19" s="103"/>
      <c r="F19" s="104"/>
    </row>
    <row r="20" spans="1:6" s="46" customFormat="1" ht="29.25" customHeight="1" x14ac:dyDescent="0.25">
      <c r="A20" s="41">
        <v>3</v>
      </c>
      <c r="B20" s="103"/>
      <c r="C20" s="103"/>
      <c r="D20" s="103"/>
      <c r="E20" s="103"/>
      <c r="F20" s="104"/>
    </row>
    <row r="21" spans="1:6" s="46" customFormat="1" ht="43.5" customHeight="1" x14ac:dyDescent="0.25">
      <c r="A21" s="41">
        <v>4</v>
      </c>
      <c r="B21" s="103" t="s">
        <v>176</v>
      </c>
      <c r="C21" s="103"/>
      <c r="D21" s="103"/>
      <c r="E21" s="103"/>
      <c r="F21" s="104"/>
    </row>
    <row r="22" spans="1:6" s="46" customFormat="1" ht="23.25" customHeight="1" x14ac:dyDescent="0.25">
      <c r="A22" s="41">
        <v>5</v>
      </c>
      <c r="B22" s="103"/>
      <c r="C22" s="103"/>
      <c r="D22" s="103"/>
      <c r="E22" s="103"/>
      <c r="F22" s="104"/>
    </row>
    <row r="23" spans="1:6" s="46" customFormat="1" ht="20.25" customHeight="1" x14ac:dyDescent="0.25">
      <c r="A23" s="41">
        <v>7</v>
      </c>
      <c r="B23" s="103"/>
      <c r="C23" s="103"/>
      <c r="D23" s="103"/>
      <c r="E23" s="103"/>
      <c r="F23" s="104"/>
    </row>
    <row r="24" spans="1:6" s="46" customFormat="1" ht="18.75" customHeight="1" x14ac:dyDescent="0.25">
      <c r="A24" s="10"/>
      <c r="B24" s="10"/>
      <c r="C24" s="10"/>
      <c r="D24" s="10"/>
      <c r="E24" s="10"/>
      <c r="F24" s="10"/>
    </row>
    <row r="25" spans="1:6" s="46" customFormat="1" ht="26.45" customHeight="1" x14ac:dyDescent="0.25">
      <c r="A25" s="105" t="s">
        <v>180</v>
      </c>
      <c r="B25" s="105"/>
      <c r="C25" s="105"/>
      <c r="D25" s="4"/>
      <c r="E25" s="4"/>
      <c r="F25" s="4"/>
    </row>
    <row r="26" spans="1:6" ht="33" customHeight="1" x14ac:dyDescent="0.25">
      <c r="D26" s="98" t="s">
        <v>50</v>
      </c>
      <c r="E26" s="98"/>
      <c r="F26" s="98"/>
    </row>
    <row r="27" spans="1:6" ht="39.950000000000003" customHeight="1" x14ac:dyDescent="0.25">
      <c r="A27" s="98" t="s">
        <v>11</v>
      </c>
      <c r="B27" s="98"/>
      <c r="C27" s="98"/>
      <c r="D27" s="99"/>
      <c r="E27" s="99"/>
      <c r="F27" s="99"/>
    </row>
    <row r="28" spans="1:6" ht="69" customHeight="1" x14ac:dyDescent="0.3">
      <c r="A28" s="70"/>
      <c r="B28" s="70"/>
      <c r="C28" s="70"/>
      <c r="D28" s="8"/>
      <c r="E28" s="8"/>
      <c r="F28" s="8"/>
    </row>
    <row r="29" spans="1:6" ht="15.75" x14ac:dyDescent="0.3">
      <c r="A29" s="8"/>
      <c r="B29" s="8"/>
      <c r="C29" s="8"/>
      <c r="D29" s="8"/>
      <c r="E29" s="8"/>
      <c r="F29" s="8"/>
    </row>
    <row r="30" spans="1:6" ht="15.75" x14ac:dyDescent="0.3">
      <c r="A30" s="8"/>
      <c r="B30" s="8"/>
      <c r="C30" s="8"/>
      <c r="D30" s="8"/>
      <c r="E30" s="8"/>
      <c r="F30" s="8"/>
    </row>
  </sheetData>
  <sheetProtection algorithmName="SHA-512" hashValue="nOnzN8Up5B9d/DywlDqJj66SLYtigw95HcXr8zaiLEYXbaDXi6X+50lSOkSIIWwEm1/8DV4nhilasO8vL4estA==" saltValue="y+E/IiD4Ckh9V0x7+Gvj1w==" spinCount="100000" sheet="1" formatColumns="0" formatRows="0"/>
  <mergeCells count="30">
    <mergeCell ref="B12:C12"/>
    <mergeCell ref="B16:C16"/>
    <mergeCell ref="B13:C13"/>
    <mergeCell ref="B15:C15"/>
    <mergeCell ref="B14:C14"/>
    <mergeCell ref="D26:F26"/>
    <mergeCell ref="D27:F27"/>
    <mergeCell ref="A17:F17"/>
    <mergeCell ref="A27:C27"/>
    <mergeCell ref="B18:F18"/>
    <mergeCell ref="B19:F19"/>
    <mergeCell ref="B20:F20"/>
    <mergeCell ref="B21:F21"/>
    <mergeCell ref="B22:F22"/>
    <mergeCell ref="B23:F23"/>
    <mergeCell ref="A25:C25"/>
    <mergeCell ref="A1:F1"/>
    <mergeCell ref="D6:F6"/>
    <mergeCell ref="B8:C8"/>
    <mergeCell ref="A6:B6"/>
    <mergeCell ref="A5:B5"/>
    <mergeCell ref="A3:F3"/>
    <mergeCell ref="C5:F5"/>
    <mergeCell ref="A4:F4"/>
    <mergeCell ref="A2:F2"/>
    <mergeCell ref="B10:C10"/>
    <mergeCell ref="B11:C11"/>
    <mergeCell ref="A7:B7"/>
    <mergeCell ref="E7:F7"/>
    <mergeCell ref="B9:C9"/>
  </mergeCells>
  <printOptions horizontalCentered="1" verticalCentered="1"/>
  <pageMargins left="0" right="0" top="0.35433070866141736" bottom="0.55118110236220474" header="0.39370078740157483" footer="0"/>
  <pageSetup paperSize="9" scale="80" orientation="portrait" r:id="rId1"/>
  <headerFooter>
    <oddHeader>&amp;R&amp;"-,Grassetto"&amp;15Modulo P4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Denominazione!$A$1:$A$54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opLeftCell="A10" zoomScaleNormal="100" zoomScaleSheetLayoutView="90" workbookViewId="0">
      <selection activeCell="A20" sqref="A20:C20"/>
    </sheetView>
  </sheetViews>
  <sheetFormatPr defaultColWidth="9.140625" defaultRowHeight="18" x14ac:dyDescent="0.25"/>
  <cols>
    <col min="1" max="1" width="8.140625" style="34" customWidth="1"/>
    <col min="2" max="2" width="20.7109375" style="34" customWidth="1"/>
    <col min="3" max="3" width="15" style="34" customWidth="1"/>
    <col min="4" max="4" width="19.42578125" style="34" customWidth="1"/>
    <col min="5" max="5" width="22.7109375" style="34" customWidth="1"/>
    <col min="6" max="6" width="21.140625" style="6" customWidth="1"/>
    <col min="7" max="9" width="9.140625" style="6"/>
    <col min="10" max="16384" width="9.140625" style="34"/>
  </cols>
  <sheetData>
    <row r="1" spans="1:10" ht="59.25" customHeight="1" x14ac:dyDescent="0.25">
      <c r="A1" s="113" t="s">
        <v>169</v>
      </c>
      <c r="B1" s="114"/>
      <c r="C1" s="114"/>
      <c r="D1" s="114"/>
      <c r="E1" s="115"/>
      <c r="F1" s="34"/>
      <c r="G1" s="34"/>
      <c r="H1" s="34"/>
      <c r="I1" s="34"/>
    </row>
    <row r="2" spans="1:10" ht="30" customHeight="1" x14ac:dyDescent="0.25">
      <c r="A2" s="85" t="s">
        <v>23</v>
      </c>
      <c r="B2" s="86"/>
      <c r="C2" s="81" t="s">
        <v>12</v>
      </c>
      <c r="D2" s="81"/>
      <c r="E2" s="82"/>
      <c r="F2" s="5"/>
      <c r="G2" s="5"/>
      <c r="H2" s="5"/>
      <c r="I2" s="5"/>
    </row>
    <row r="3" spans="1:10" ht="48" customHeight="1" x14ac:dyDescent="0.25">
      <c r="A3" s="117" t="s">
        <v>75</v>
      </c>
      <c r="B3" s="118"/>
      <c r="C3" s="68">
        <f>'Sezione A '!C7</f>
        <v>0.86460000000000004</v>
      </c>
      <c r="D3" s="69" t="str">
        <f>'Sezione A '!D7</f>
        <v xml:space="preserve"> Selezionare valuta</v>
      </c>
      <c r="E3" s="23" t="s">
        <v>40</v>
      </c>
      <c r="F3" s="5"/>
      <c r="G3" s="5"/>
      <c r="H3" s="5"/>
      <c r="I3" s="5"/>
    </row>
    <row r="4" spans="1:10" ht="30" customHeight="1" x14ac:dyDescent="0.25">
      <c r="A4" s="43" t="s">
        <v>1</v>
      </c>
      <c r="B4" s="116" t="s">
        <v>2</v>
      </c>
      <c r="C4" s="116"/>
      <c r="D4" s="1" t="s">
        <v>3</v>
      </c>
      <c r="E4" s="1" t="s">
        <v>4</v>
      </c>
      <c r="F4" s="5"/>
      <c r="G4" s="5"/>
      <c r="H4" s="5"/>
      <c r="I4" s="5"/>
    </row>
    <row r="5" spans="1:10" ht="49.5" customHeight="1" x14ac:dyDescent="0.25">
      <c r="A5" s="20">
        <v>9</v>
      </c>
      <c r="B5" s="110" t="s">
        <v>78</v>
      </c>
      <c r="C5" s="111"/>
      <c r="D5" s="3">
        <v>15925</v>
      </c>
      <c r="E5" s="42">
        <f>IF($C$3=0,0,D5/$C$3)</f>
        <v>18418.922044876243</v>
      </c>
      <c r="F5" s="5"/>
      <c r="G5" s="5"/>
      <c r="H5" s="5"/>
      <c r="I5" s="5"/>
    </row>
    <row r="6" spans="1:10" ht="37.5" customHeight="1" x14ac:dyDescent="0.25">
      <c r="A6" s="20">
        <v>10</v>
      </c>
      <c r="B6" s="110" t="s">
        <v>77</v>
      </c>
      <c r="C6" s="111"/>
      <c r="D6" s="3">
        <v>988.61</v>
      </c>
      <c r="E6" s="42">
        <f t="shared" ref="E6:E10" si="0">IF($C$3=0,0,D6/$C$3)</f>
        <v>1143.4304880869765</v>
      </c>
      <c r="F6" s="5"/>
      <c r="G6" s="5"/>
      <c r="H6" s="5"/>
      <c r="I6" s="5"/>
    </row>
    <row r="7" spans="1:10" ht="36.75" customHeight="1" x14ac:dyDescent="0.25">
      <c r="A7" s="20">
        <v>11</v>
      </c>
      <c r="B7" s="110" t="s">
        <v>25</v>
      </c>
      <c r="C7" s="111"/>
      <c r="D7" s="3">
        <v>639.98</v>
      </c>
      <c r="E7" s="42">
        <f t="shared" si="0"/>
        <v>740.20356234096687</v>
      </c>
      <c r="F7" s="5"/>
      <c r="G7" s="5"/>
      <c r="H7" s="5"/>
      <c r="I7" s="5"/>
    </row>
    <row r="8" spans="1:10" ht="39" customHeight="1" x14ac:dyDescent="0.25">
      <c r="A8" s="20">
        <v>12</v>
      </c>
      <c r="B8" s="110" t="s">
        <v>13</v>
      </c>
      <c r="C8" s="111"/>
      <c r="D8" s="3">
        <v>0</v>
      </c>
      <c r="E8" s="42">
        <f t="shared" si="0"/>
        <v>0</v>
      </c>
      <c r="F8" s="5"/>
      <c r="G8" s="5"/>
      <c r="H8" s="5"/>
      <c r="I8" s="5"/>
    </row>
    <row r="9" spans="1:10" ht="33" customHeight="1" x14ac:dyDescent="0.25">
      <c r="A9" s="20">
        <v>13</v>
      </c>
      <c r="B9" s="110" t="s">
        <v>14</v>
      </c>
      <c r="C9" s="111"/>
      <c r="D9" s="3">
        <v>500</v>
      </c>
      <c r="E9" s="42">
        <f t="shared" si="0"/>
        <v>578.30210501966224</v>
      </c>
      <c r="F9" s="5"/>
      <c r="G9" s="5"/>
      <c r="H9" s="5"/>
      <c r="I9" s="5"/>
    </row>
    <row r="10" spans="1:10" ht="33.6" customHeight="1" x14ac:dyDescent="0.25">
      <c r="A10" s="20">
        <v>14</v>
      </c>
      <c r="B10" s="110" t="s">
        <v>79</v>
      </c>
      <c r="C10" s="111"/>
      <c r="D10" s="3">
        <v>0</v>
      </c>
      <c r="E10" s="42">
        <f t="shared" si="0"/>
        <v>0</v>
      </c>
      <c r="F10" s="5"/>
      <c r="G10" s="5"/>
      <c r="H10" s="5"/>
      <c r="I10" s="5"/>
    </row>
    <row r="11" spans="1:10" ht="37.5" customHeight="1" x14ac:dyDescent="0.25">
      <c r="A11" s="21">
        <v>15</v>
      </c>
      <c r="B11" s="120" t="s">
        <v>15</v>
      </c>
      <c r="C11" s="121"/>
      <c r="D11" s="52">
        <f>SUM(D5:D10)</f>
        <v>18053.59</v>
      </c>
      <c r="E11" s="47">
        <f>SUM(E5:E10)</f>
        <v>20880.858200323848</v>
      </c>
      <c r="F11" s="5"/>
      <c r="G11" s="5"/>
      <c r="H11" s="5"/>
      <c r="I11" s="5"/>
    </row>
    <row r="12" spans="1:10" s="50" customFormat="1" ht="22.5" customHeight="1" x14ac:dyDescent="0.25">
      <c r="A12" s="85" t="s">
        <v>136</v>
      </c>
      <c r="B12" s="86"/>
      <c r="C12" s="86"/>
      <c r="D12" s="86"/>
      <c r="E12" s="123"/>
      <c r="F12" s="5"/>
      <c r="G12" s="5"/>
      <c r="H12" s="5"/>
      <c r="I12" s="5"/>
    </row>
    <row r="13" spans="1:10" s="46" customFormat="1" ht="67.5" customHeight="1" x14ac:dyDescent="0.25">
      <c r="A13" s="25" t="s">
        <v>69</v>
      </c>
      <c r="B13" s="112" t="s">
        <v>166</v>
      </c>
      <c r="C13" s="103"/>
      <c r="D13" s="103"/>
      <c r="E13" s="104"/>
      <c r="F13" s="26"/>
    </row>
    <row r="14" spans="1:10" s="46" customFormat="1" ht="72.75" customHeight="1" x14ac:dyDescent="0.25">
      <c r="A14" s="25" t="s">
        <v>70</v>
      </c>
      <c r="B14" s="112" t="s">
        <v>179</v>
      </c>
      <c r="C14" s="103"/>
      <c r="D14" s="103"/>
      <c r="E14" s="104"/>
      <c r="F14" s="26"/>
    </row>
    <row r="15" spans="1:10" s="46" customFormat="1" ht="29.25" customHeight="1" x14ac:dyDescent="0.25">
      <c r="A15" s="25" t="s">
        <v>71</v>
      </c>
      <c r="B15" s="112" t="s">
        <v>167</v>
      </c>
      <c r="C15" s="103"/>
      <c r="D15" s="103"/>
      <c r="E15" s="104"/>
      <c r="F15" s="26"/>
    </row>
    <row r="16" spans="1:10" s="46" customFormat="1" ht="18.75" customHeight="1" x14ac:dyDescent="0.25">
      <c r="A16" s="25" t="s">
        <v>72</v>
      </c>
      <c r="B16" s="112"/>
      <c r="C16" s="103"/>
      <c r="D16" s="103"/>
      <c r="E16" s="104"/>
      <c r="F16" s="26"/>
      <c r="J16" s="51"/>
    </row>
    <row r="17" spans="1:9" s="46" customFormat="1" ht="90" customHeight="1" x14ac:dyDescent="0.25">
      <c r="A17" s="25" t="s">
        <v>73</v>
      </c>
      <c r="B17" s="112" t="s">
        <v>172</v>
      </c>
      <c r="C17" s="103"/>
      <c r="D17" s="103"/>
      <c r="E17" s="104"/>
      <c r="F17" s="26"/>
    </row>
    <row r="18" spans="1:9" s="46" customFormat="1" ht="21.75" customHeight="1" x14ac:dyDescent="0.25">
      <c r="A18" s="25" t="s">
        <v>74</v>
      </c>
      <c r="B18" s="112"/>
      <c r="C18" s="103"/>
      <c r="D18" s="103"/>
      <c r="E18" s="104"/>
      <c r="F18" s="26"/>
    </row>
    <row r="19" spans="1:9" s="50" customFormat="1" ht="30" customHeight="1" x14ac:dyDescent="0.25">
      <c r="A19" s="18"/>
      <c r="B19" s="19"/>
      <c r="C19" s="19"/>
      <c r="D19" s="19"/>
      <c r="E19" s="19"/>
      <c r="F19" s="5"/>
      <c r="G19" s="5"/>
      <c r="H19" s="5"/>
      <c r="I19" s="5"/>
    </row>
    <row r="20" spans="1:9" s="46" customFormat="1" ht="26.45" customHeight="1" x14ac:dyDescent="0.25">
      <c r="A20" s="124" t="s">
        <v>180</v>
      </c>
      <c r="B20" s="124"/>
      <c r="C20" s="124"/>
      <c r="D20" s="4"/>
      <c r="E20" s="4"/>
      <c r="F20" s="5"/>
      <c r="G20" s="5"/>
      <c r="H20" s="5"/>
      <c r="I20" s="5"/>
    </row>
    <row r="21" spans="1:9" ht="42" customHeight="1" x14ac:dyDescent="0.25">
      <c r="D21" s="98" t="s">
        <v>50</v>
      </c>
      <c r="E21" s="98"/>
      <c r="F21" s="5"/>
      <c r="G21" s="5"/>
      <c r="H21" s="5"/>
      <c r="I21" s="5"/>
    </row>
    <row r="22" spans="1:9" ht="39.6" customHeight="1" x14ac:dyDescent="0.25">
      <c r="A22" s="98" t="s">
        <v>11</v>
      </c>
      <c r="B22" s="98"/>
      <c r="C22" s="98"/>
      <c r="D22" s="99"/>
      <c r="E22" s="99"/>
      <c r="F22" s="5"/>
      <c r="G22" s="5"/>
      <c r="H22" s="5"/>
      <c r="I22" s="5"/>
    </row>
    <row r="23" spans="1:9" ht="58.5" customHeight="1" x14ac:dyDescent="0.3">
      <c r="A23" s="119"/>
      <c r="B23" s="119"/>
      <c r="C23" s="119"/>
      <c r="D23" s="122"/>
      <c r="E23" s="122"/>
      <c r="F23" s="5"/>
      <c r="G23" s="5"/>
      <c r="H23" s="5"/>
      <c r="I23" s="5"/>
    </row>
    <row r="24" spans="1:9" ht="69" customHeight="1" x14ac:dyDescent="0.3">
      <c r="A24" s="8"/>
      <c r="B24" s="8"/>
      <c r="C24" s="8"/>
      <c r="D24" s="8"/>
      <c r="E24" s="8"/>
      <c r="F24" s="5"/>
      <c r="G24" s="5"/>
      <c r="H24" s="5"/>
      <c r="I24" s="5"/>
    </row>
    <row r="25" spans="1:9" ht="15.75" customHeight="1" x14ac:dyDescent="0.3">
      <c r="A25" s="8"/>
      <c r="B25" s="8"/>
      <c r="C25" s="8"/>
      <c r="D25" s="8"/>
      <c r="E25" s="8"/>
      <c r="F25" s="5"/>
      <c r="G25" s="5"/>
      <c r="H25" s="5"/>
      <c r="I25" s="5"/>
    </row>
    <row r="26" spans="1:9" ht="15.75" customHeight="1" x14ac:dyDescent="0.3">
      <c r="A26" s="8"/>
      <c r="B26" s="8"/>
      <c r="C26" s="8"/>
      <c r="D26" s="8"/>
      <c r="E26" s="8"/>
      <c r="F26" s="5"/>
      <c r="G26" s="5"/>
      <c r="H26" s="5"/>
      <c r="I26" s="5"/>
    </row>
    <row r="27" spans="1:9" ht="15" customHeight="1" x14ac:dyDescent="0.25">
      <c r="F27" s="5"/>
      <c r="G27" s="5"/>
      <c r="H27" s="5"/>
      <c r="I27" s="5"/>
    </row>
    <row r="28" spans="1:9" ht="15" customHeight="1" x14ac:dyDescent="0.25">
      <c r="F28" s="5"/>
      <c r="G28" s="5"/>
      <c r="H28" s="5"/>
      <c r="I28" s="5"/>
    </row>
    <row r="29" spans="1:9" ht="15" customHeight="1" x14ac:dyDescent="0.25">
      <c r="F29" s="5"/>
      <c r="G29" s="5"/>
      <c r="H29" s="5"/>
      <c r="I29" s="5"/>
    </row>
    <row r="30" spans="1:9" ht="15" customHeight="1" x14ac:dyDescent="0.25">
      <c r="F30" s="5"/>
      <c r="G30" s="5"/>
      <c r="H30" s="5"/>
      <c r="I30" s="5"/>
    </row>
    <row r="31" spans="1:9" ht="15" customHeight="1" x14ac:dyDescent="0.25">
      <c r="F31" s="5"/>
      <c r="G31" s="5"/>
      <c r="H31" s="5"/>
      <c r="I31" s="5"/>
    </row>
    <row r="32" spans="1:9" ht="15" customHeight="1" x14ac:dyDescent="0.25">
      <c r="F32" s="5"/>
      <c r="G32" s="5"/>
      <c r="H32" s="5"/>
      <c r="I32" s="5"/>
    </row>
    <row r="33" spans="6:9" ht="15" customHeight="1" x14ac:dyDescent="0.25">
      <c r="F33" s="5"/>
      <c r="G33" s="5"/>
      <c r="H33" s="5"/>
      <c r="I33" s="5"/>
    </row>
    <row r="34" spans="6:9" ht="15" customHeight="1" x14ac:dyDescent="0.25">
      <c r="F34" s="5"/>
      <c r="G34" s="5"/>
      <c r="H34" s="5"/>
      <c r="I34" s="5"/>
    </row>
    <row r="35" spans="6:9" ht="15" customHeight="1" x14ac:dyDescent="0.25">
      <c r="F35" s="5"/>
      <c r="G35" s="5"/>
      <c r="H35" s="5"/>
      <c r="I35" s="5"/>
    </row>
  </sheetData>
  <sheetProtection algorithmName="SHA-512" hashValue="Cl/XNBtarRXsvIDPNV3LXvDVYO5lvD4VYE64GNOKT6DAoMXUUJK39Y528poaiKwbP69P1ikwTuakH6tXKVqKQQ==" saltValue="Qua15NQ42LEw9feFGIwETA==" spinCount="100000" sheet="1" formatColumns="0" formatRows="0"/>
  <mergeCells count="25">
    <mergeCell ref="D21:E21"/>
    <mergeCell ref="A23:C23"/>
    <mergeCell ref="B10:C10"/>
    <mergeCell ref="B11:C11"/>
    <mergeCell ref="D22:E22"/>
    <mergeCell ref="D23:E23"/>
    <mergeCell ref="A12:E12"/>
    <mergeCell ref="A22:C22"/>
    <mergeCell ref="B14:E14"/>
    <mergeCell ref="B15:E15"/>
    <mergeCell ref="B16:E16"/>
    <mergeCell ref="B17:E17"/>
    <mergeCell ref="B18:E18"/>
    <mergeCell ref="A20:C20"/>
    <mergeCell ref="B8:C8"/>
    <mergeCell ref="B9:C9"/>
    <mergeCell ref="B13:E13"/>
    <mergeCell ref="A1:E1"/>
    <mergeCell ref="C2:E2"/>
    <mergeCell ref="A2:B2"/>
    <mergeCell ref="B4:C4"/>
    <mergeCell ref="B5:C5"/>
    <mergeCell ref="B6:C6"/>
    <mergeCell ref="A3:B3"/>
    <mergeCell ref="B7:C7"/>
  </mergeCells>
  <printOptions horizontalCentered="1" verticalCentered="1" gridLines="1"/>
  <pageMargins left="0" right="0" top="0.74803149606299213" bottom="0.55118110236220474" header="0.39370078740157483" footer="0"/>
  <pageSetup paperSize="9" scale="85" orientation="portrait" r:id="rId1"/>
  <headerFooter>
    <oddHeader>&amp;R&amp;"-,Grassetto"&amp;14Modulo P4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Normal="100" zoomScaleSheetLayoutView="90" workbookViewId="0">
      <selection activeCell="A14" sqref="A14:C14"/>
    </sheetView>
  </sheetViews>
  <sheetFormatPr defaultColWidth="9.140625" defaultRowHeight="15" x14ac:dyDescent="0.25"/>
  <cols>
    <col min="1" max="1" width="5.85546875" style="34" customWidth="1"/>
    <col min="2" max="2" width="26.5703125" style="34" customWidth="1"/>
    <col min="3" max="3" width="14.140625" style="34" customWidth="1"/>
    <col min="4" max="4" width="17.140625" style="34" customWidth="1"/>
    <col min="5" max="5" width="17.28515625" style="34" customWidth="1"/>
    <col min="6" max="16384" width="9.140625" style="34"/>
  </cols>
  <sheetData>
    <row r="1" spans="1:5" ht="48.75" customHeight="1" x14ac:dyDescent="0.25">
      <c r="A1" s="113" t="s">
        <v>169</v>
      </c>
      <c r="B1" s="114"/>
      <c r="C1" s="114"/>
      <c r="D1" s="114"/>
      <c r="E1" s="115"/>
    </row>
    <row r="2" spans="1:5" ht="30" customHeight="1" x14ac:dyDescent="0.25">
      <c r="A2" s="85" t="s">
        <v>26</v>
      </c>
      <c r="B2" s="86"/>
      <c r="C2" s="125" t="s">
        <v>45</v>
      </c>
      <c r="D2" s="126"/>
      <c r="E2" s="127"/>
    </row>
    <row r="3" spans="1:5" ht="49.15" customHeight="1" x14ac:dyDescent="0.25">
      <c r="A3" s="117" t="s">
        <v>75</v>
      </c>
      <c r="B3" s="118"/>
      <c r="C3" s="68">
        <f>'Sezione A '!C7</f>
        <v>0.86460000000000004</v>
      </c>
      <c r="D3" s="69" t="str">
        <f>'Sezione A '!D7</f>
        <v xml:space="preserve"> Selezionare valuta</v>
      </c>
      <c r="E3" s="23" t="s">
        <v>40</v>
      </c>
    </row>
    <row r="4" spans="1:5" ht="30" customHeight="1" x14ac:dyDescent="0.25">
      <c r="A4" s="43" t="s">
        <v>1</v>
      </c>
      <c r="B4" s="116" t="s">
        <v>2</v>
      </c>
      <c r="C4" s="116"/>
      <c r="D4" s="1" t="s">
        <v>3</v>
      </c>
      <c r="E4" s="1" t="s">
        <v>4</v>
      </c>
    </row>
    <row r="5" spans="1:5" ht="51" customHeight="1" x14ac:dyDescent="0.25">
      <c r="A5" s="2">
        <v>16</v>
      </c>
      <c r="B5" s="74" t="s">
        <v>42</v>
      </c>
      <c r="C5" s="75"/>
      <c r="D5" s="3">
        <v>48547.68</v>
      </c>
      <c r="E5" s="42">
        <f>IF($C$3=0,0,D5/$C$3)</f>
        <v>56150.451075641911</v>
      </c>
    </row>
    <row r="6" spans="1:5" ht="45.75" customHeight="1" x14ac:dyDescent="0.25">
      <c r="A6" s="2">
        <v>17</v>
      </c>
      <c r="B6" s="74" t="s">
        <v>43</v>
      </c>
      <c r="C6" s="75"/>
      <c r="D6" s="3">
        <v>0</v>
      </c>
      <c r="E6" s="42">
        <f t="shared" ref="E6:E8" si="0">IF($C$3=0,0,D6/$C$3)</f>
        <v>0</v>
      </c>
    </row>
    <row r="7" spans="1:5" ht="54" customHeight="1" x14ac:dyDescent="0.25">
      <c r="A7" s="2">
        <v>18</v>
      </c>
      <c r="B7" s="74" t="s">
        <v>16</v>
      </c>
      <c r="C7" s="75"/>
      <c r="D7" s="3">
        <v>4158.99</v>
      </c>
      <c r="E7" s="42">
        <f t="shared" si="0"/>
        <v>4810.3053435114498</v>
      </c>
    </row>
    <row r="8" spans="1:5" ht="27.6" customHeight="1" x14ac:dyDescent="0.25">
      <c r="A8" s="28">
        <v>19</v>
      </c>
      <c r="B8" s="106" t="s">
        <v>15</v>
      </c>
      <c r="C8" s="107"/>
      <c r="D8" s="47">
        <f>SUM(D5:D7)</f>
        <v>52706.67</v>
      </c>
      <c r="E8" s="42">
        <f t="shared" si="0"/>
        <v>60960.75641915336</v>
      </c>
    </row>
    <row r="9" spans="1:5" s="50" customFormat="1" ht="30.75" customHeight="1" x14ac:dyDescent="0.25">
      <c r="A9" s="85" t="s">
        <v>136</v>
      </c>
      <c r="B9" s="86"/>
      <c r="C9" s="86"/>
      <c r="D9" s="86"/>
      <c r="E9" s="123"/>
    </row>
    <row r="10" spans="1:5" s="50" customFormat="1" ht="72.75" customHeight="1" x14ac:dyDescent="0.25">
      <c r="A10" s="17" t="s">
        <v>66</v>
      </c>
      <c r="B10" s="112" t="s">
        <v>177</v>
      </c>
      <c r="C10" s="103"/>
      <c r="D10" s="103"/>
      <c r="E10" s="104"/>
    </row>
    <row r="11" spans="1:5" s="50" customFormat="1" ht="18.75" customHeight="1" x14ac:dyDescent="0.25">
      <c r="A11" s="17" t="s">
        <v>67</v>
      </c>
      <c r="B11" s="112"/>
      <c r="C11" s="103"/>
      <c r="D11" s="103"/>
      <c r="E11" s="104"/>
    </row>
    <row r="12" spans="1:5" s="50" customFormat="1" ht="203.25" customHeight="1" x14ac:dyDescent="0.25">
      <c r="A12" s="17" t="s">
        <v>68</v>
      </c>
      <c r="B12" s="112" t="s">
        <v>178</v>
      </c>
      <c r="C12" s="103"/>
      <c r="D12" s="103"/>
      <c r="E12" s="104"/>
    </row>
    <row r="13" spans="1:5" s="50" customFormat="1" ht="28.5" customHeight="1" x14ac:dyDescent="0.25">
      <c r="A13" s="13"/>
      <c r="B13" s="13"/>
      <c r="C13" s="13"/>
      <c r="D13" s="13"/>
      <c r="E13" s="13"/>
    </row>
    <row r="14" spans="1:5" s="46" customFormat="1" ht="26.45" customHeight="1" x14ac:dyDescent="0.25">
      <c r="A14" s="105" t="s">
        <v>180</v>
      </c>
      <c r="B14" s="105"/>
      <c r="C14" s="105"/>
      <c r="D14" s="4"/>
      <c r="E14" s="4"/>
    </row>
    <row r="15" spans="1:5" ht="51.75" customHeight="1" x14ac:dyDescent="0.25">
      <c r="D15" s="98" t="s">
        <v>50</v>
      </c>
      <c r="E15" s="98"/>
    </row>
    <row r="16" spans="1:5" ht="39.6" customHeight="1" x14ac:dyDescent="0.25">
      <c r="A16" s="98" t="s">
        <v>11</v>
      </c>
      <c r="B16" s="98"/>
      <c r="C16" s="98"/>
      <c r="D16" s="99"/>
      <c r="E16" s="99"/>
    </row>
    <row r="17" spans="1:5" ht="58.5" customHeight="1" x14ac:dyDescent="0.3">
      <c r="A17" s="119"/>
      <c r="B17" s="119"/>
      <c r="C17" s="119"/>
      <c r="D17" s="122"/>
      <c r="E17" s="122"/>
    </row>
    <row r="18" spans="1:5" ht="69" customHeight="1" x14ac:dyDescent="0.3">
      <c r="A18" s="8"/>
      <c r="B18" s="8"/>
      <c r="C18" s="8"/>
      <c r="D18" s="8"/>
      <c r="E18" s="8"/>
    </row>
    <row r="19" spans="1:5" ht="15.75" customHeight="1" x14ac:dyDescent="0.3">
      <c r="A19" s="8"/>
      <c r="B19" s="8"/>
      <c r="C19" s="8"/>
      <c r="D19" s="8"/>
      <c r="E19" s="8"/>
    </row>
  </sheetData>
  <sheetProtection algorithmName="SHA-512" hashValue="ccmx6W2hfyNEKUkksxWrajkNlYaroEupWjk/N8Nyqk+T+kWWo74jriU8ixH+FSE846T+Y1Av0UF6PLX+gTLYdQ==" saltValue="7dxGCcoxy3JCyJg8vdo4Pw==" spinCount="100000" sheet="1" formatColumns="0" formatRows="0"/>
  <mergeCells count="19">
    <mergeCell ref="B6:C6"/>
    <mergeCell ref="B7:C7"/>
    <mergeCell ref="B8:C8"/>
    <mergeCell ref="A1:E1"/>
    <mergeCell ref="A2:B2"/>
    <mergeCell ref="C2:E2"/>
    <mergeCell ref="B4:C4"/>
    <mergeCell ref="B5:C5"/>
    <mergeCell ref="A3:B3"/>
    <mergeCell ref="D15:E15"/>
    <mergeCell ref="A17:C17"/>
    <mergeCell ref="A9:E9"/>
    <mergeCell ref="D16:E16"/>
    <mergeCell ref="D17:E17"/>
    <mergeCell ref="A14:C14"/>
    <mergeCell ref="B11:E11"/>
    <mergeCell ref="B10:E10"/>
    <mergeCell ref="B12:E12"/>
    <mergeCell ref="A16:C16"/>
  </mergeCells>
  <printOptions horizontalCentered="1" verticalCentered="1" gridLines="1"/>
  <pageMargins left="0" right="0" top="0.74803149606299213" bottom="0.55118110236220474" header="0.39370078740157483" footer="0"/>
  <pageSetup paperSize="9" scale="85" orientation="portrait" r:id="rId1"/>
  <headerFooter>
    <oddHeader>&amp;R&amp;"-,Grassetto"&amp;14Modulo P4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3"/>
  <sheetViews>
    <sheetView topLeftCell="A22" zoomScaleNormal="100" zoomScaleSheetLayoutView="90" workbookViewId="0">
      <selection activeCell="B24" sqref="B24:E24"/>
    </sheetView>
  </sheetViews>
  <sheetFormatPr defaultColWidth="9.140625" defaultRowHeight="18" x14ac:dyDescent="0.25"/>
  <cols>
    <col min="1" max="1" width="8.5703125" style="34" customWidth="1"/>
    <col min="2" max="2" width="31.85546875" style="34" customWidth="1"/>
    <col min="3" max="3" width="15.5703125" style="34" customWidth="1"/>
    <col min="4" max="4" width="19.42578125" style="34" customWidth="1"/>
    <col min="5" max="5" width="19.7109375" style="34" customWidth="1"/>
    <col min="6" max="7" width="9.140625" style="5"/>
    <col min="8" max="8" width="21.140625" style="5" customWidth="1"/>
    <col min="9" max="11" width="9.140625" style="5"/>
    <col min="12" max="16384" width="9.140625" style="34"/>
  </cols>
  <sheetData>
    <row r="1" spans="1:11" ht="57" customHeight="1" x14ac:dyDescent="0.25">
      <c r="A1" s="113" t="s">
        <v>169</v>
      </c>
      <c r="B1" s="114"/>
      <c r="C1" s="114"/>
      <c r="D1" s="114"/>
      <c r="E1" s="115"/>
      <c r="F1" s="34"/>
      <c r="G1" s="34"/>
      <c r="H1" s="34"/>
      <c r="I1" s="34"/>
      <c r="J1" s="34"/>
      <c r="K1" s="34"/>
    </row>
    <row r="2" spans="1:11" ht="46.9" customHeight="1" x14ac:dyDescent="0.25">
      <c r="A2" s="85" t="s">
        <v>27</v>
      </c>
      <c r="B2" s="123"/>
      <c r="C2" s="131" t="s">
        <v>82</v>
      </c>
      <c r="D2" s="132"/>
      <c r="E2" s="133"/>
    </row>
    <row r="3" spans="1:11" ht="50.25" customHeight="1" x14ac:dyDescent="0.25">
      <c r="A3" s="76" t="s">
        <v>75</v>
      </c>
      <c r="B3" s="77"/>
      <c r="C3" s="68">
        <f>'Sezione A '!C7</f>
        <v>0.86460000000000004</v>
      </c>
      <c r="D3" s="69" t="str">
        <f>'Sezione A '!D7</f>
        <v xml:space="preserve"> Selezionare valuta</v>
      </c>
      <c r="E3" s="23" t="s">
        <v>40</v>
      </c>
    </row>
    <row r="4" spans="1:11" ht="30" customHeight="1" x14ac:dyDescent="0.25">
      <c r="A4" s="43" t="s">
        <v>1</v>
      </c>
      <c r="B4" s="116" t="s">
        <v>2</v>
      </c>
      <c r="C4" s="116"/>
      <c r="D4" s="1" t="s">
        <v>3</v>
      </c>
      <c r="E4" s="1" t="s">
        <v>4</v>
      </c>
    </row>
    <row r="5" spans="1:11" ht="30" customHeight="1" x14ac:dyDescent="0.25">
      <c r="A5" s="2">
        <v>20</v>
      </c>
      <c r="B5" s="110" t="s">
        <v>34</v>
      </c>
      <c r="C5" s="111"/>
      <c r="D5" s="3">
        <v>0</v>
      </c>
      <c r="E5" s="42">
        <f t="shared" ref="E5:E10" si="0">IF($C$3=0,0,D5/$C$3)</f>
        <v>0</v>
      </c>
    </row>
    <row r="6" spans="1:11" ht="30.75" customHeight="1" x14ac:dyDescent="0.25">
      <c r="A6" s="2">
        <v>21</v>
      </c>
      <c r="B6" s="110" t="s">
        <v>17</v>
      </c>
      <c r="C6" s="111"/>
      <c r="D6" s="3">
        <v>0</v>
      </c>
      <c r="E6" s="42">
        <f t="shared" si="0"/>
        <v>0</v>
      </c>
    </row>
    <row r="7" spans="1:11" ht="28.5" customHeight="1" x14ac:dyDescent="0.25">
      <c r="A7" s="2">
        <v>22</v>
      </c>
      <c r="B7" s="110" t="s">
        <v>18</v>
      </c>
      <c r="C7" s="111"/>
      <c r="D7" s="3">
        <v>0</v>
      </c>
      <c r="E7" s="42">
        <f t="shared" si="0"/>
        <v>0</v>
      </c>
    </row>
    <row r="8" spans="1:11" ht="29.25" customHeight="1" x14ac:dyDescent="0.25">
      <c r="A8" s="2">
        <v>23</v>
      </c>
      <c r="B8" s="110" t="s">
        <v>19</v>
      </c>
      <c r="C8" s="111"/>
      <c r="D8" s="3">
        <v>0</v>
      </c>
      <c r="E8" s="42">
        <f t="shared" si="0"/>
        <v>0</v>
      </c>
    </row>
    <row r="9" spans="1:11" ht="51.75" customHeight="1" x14ac:dyDescent="0.25">
      <c r="A9" s="2">
        <v>24</v>
      </c>
      <c r="B9" s="110" t="s">
        <v>35</v>
      </c>
      <c r="C9" s="111"/>
      <c r="D9" s="3">
        <v>0</v>
      </c>
      <c r="E9" s="42">
        <f t="shared" si="0"/>
        <v>0</v>
      </c>
    </row>
    <row r="10" spans="1:11" ht="49.5" customHeight="1" x14ac:dyDescent="0.25">
      <c r="A10" s="2">
        <v>25</v>
      </c>
      <c r="B10" s="110" t="s">
        <v>22</v>
      </c>
      <c r="C10" s="111"/>
      <c r="D10" s="3">
        <v>0</v>
      </c>
      <c r="E10" s="42">
        <f t="shared" si="0"/>
        <v>0</v>
      </c>
    </row>
    <row r="11" spans="1:11" ht="27.6" customHeight="1" x14ac:dyDescent="0.25">
      <c r="A11" s="28">
        <v>26</v>
      </c>
      <c r="B11" s="106" t="s">
        <v>24</v>
      </c>
      <c r="C11" s="107"/>
      <c r="D11" s="42">
        <f>SUM(D5:D10)</f>
        <v>0</v>
      </c>
      <c r="E11" s="42">
        <f>SUM(E5:E10)</f>
        <v>0</v>
      </c>
    </row>
    <row r="12" spans="1:11" ht="30" customHeight="1" x14ac:dyDescent="0.25">
      <c r="A12" s="2">
        <v>27</v>
      </c>
      <c r="B12" s="110" t="s">
        <v>28</v>
      </c>
      <c r="C12" s="111"/>
      <c r="D12" s="3">
        <v>11000</v>
      </c>
      <c r="E12" s="42">
        <f>IF($C$3=0,0,D12/$C$3)</f>
        <v>12722.64631043257</v>
      </c>
    </row>
    <row r="13" spans="1:11" ht="30.75" customHeight="1" x14ac:dyDescent="0.25">
      <c r="A13" s="2">
        <v>28</v>
      </c>
      <c r="B13" s="110" t="s">
        <v>80</v>
      </c>
      <c r="C13" s="111"/>
      <c r="D13" s="3">
        <v>1100</v>
      </c>
      <c r="E13" s="42">
        <f t="shared" ref="E13:E15" si="1">IF($C$3=0,0,D13/$C$3)</f>
        <v>1272.2646310432569</v>
      </c>
    </row>
    <row r="14" spans="1:11" ht="28.5" customHeight="1" x14ac:dyDescent="0.25">
      <c r="A14" s="2">
        <v>29</v>
      </c>
      <c r="B14" s="110" t="s">
        <v>81</v>
      </c>
      <c r="C14" s="111"/>
      <c r="D14" s="3">
        <v>0</v>
      </c>
      <c r="E14" s="42">
        <f t="shared" si="1"/>
        <v>0</v>
      </c>
    </row>
    <row r="15" spans="1:11" ht="27.6" customHeight="1" x14ac:dyDescent="0.25">
      <c r="A15" s="28">
        <v>30</v>
      </c>
      <c r="B15" s="106" t="s">
        <v>24</v>
      </c>
      <c r="C15" s="107"/>
      <c r="D15" s="47">
        <f>SUM(D12:D14)</f>
        <v>12100</v>
      </c>
      <c r="E15" s="47">
        <f t="shared" si="1"/>
        <v>13994.910941475826</v>
      </c>
    </row>
    <row r="16" spans="1:11" ht="29.25" customHeight="1" x14ac:dyDescent="0.25">
      <c r="A16" s="28">
        <v>31</v>
      </c>
      <c r="B16" s="106" t="s">
        <v>159</v>
      </c>
      <c r="C16" s="107"/>
      <c r="D16" s="47">
        <f>D11+D15</f>
        <v>12100</v>
      </c>
      <c r="E16" s="47">
        <f>E11+E15</f>
        <v>13994.910941475826</v>
      </c>
    </row>
    <row r="17" spans="1:11" s="50" customFormat="1" ht="22.5" customHeight="1" x14ac:dyDescent="0.25">
      <c r="A17" s="85" t="s">
        <v>136</v>
      </c>
      <c r="B17" s="86"/>
      <c r="C17" s="86"/>
      <c r="D17" s="86"/>
      <c r="E17" s="123"/>
      <c r="F17" s="5"/>
      <c r="G17" s="5"/>
      <c r="H17" s="5"/>
      <c r="I17" s="5"/>
      <c r="J17" s="5"/>
      <c r="K17" s="5"/>
    </row>
    <row r="18" spans="1:11" s="50" customFormat="1" ht="25.5" customHeight="1" x14ac:dyDescent="0.25">
      <c r="A18" s="14" t="s">
        <v>54</v>
      </c>
      <c r="B18" s="112"/>
      <c r="C18" s="103"/>
      <c r="D18" s="103"/>
      <c r="E18" s="104"/>
      <c r="F18" s="5"/>
      <c r="G18" s="5"/>
      <c r="H18" s="5"/>
      <c r="I18" s="5"/>
      <c r="J18" s="5"/>
      <c r="K18" s="5"/>
    </row>
    <row r="19" spans="1:11" s="50" customFormat="1" ht="29.25" customHeight="1" x14ac:dyDescent="0.25">
      <c r="A19" s="14" t="s">
        <v>55</v>
      </c>
      <c r="B19" s="128"/>
      <c r="C19" s="129"/>
      <c r="D19" s="129"/>
      <c r="E19" s="130"/>
      <c r="F19" s="5"/>
      <c r="G19" s="5"/>
      <c r="H19" s="9"/>
      <c r="I19" s="5"/>
      <c r="J19" s="5"/>
      <c r="K19" s="5"/>
    </row>
    <row r="20" spans="1:11" s="50" customFormat="1" ht="25.5" customHeight="1" x14ac:dyDescent="0.25">
      <c r="A20" s="14" t="s">
        <v>56</v>
      </c>
      <c r="B20" s="128"/>
      <c r="C20" s="129"/>
      <c r="D20" s="129"/>
      <c r="E20" s="130"/>
      <c r="F20" s="5"/>
      <c r="G20" s="5"/>
      <c r="H20" s="5"/>
      <c r="I20" s="5"/>
      <c r="J20" s="5"/>
      <c r="K20" s="5"/>
    </row>
    <row r="21" spans="1:11" s="50" customFormat="1" ht="27.75" customHeight="1" x14ac:dyDescent="0.25">
      <c r="A21" s="14" t="s">
        <v>57</v>
      </c>
      <c r="B21" s="128"/>
      <c r="C21" s="129"/>
      <c r="D21" s="129"/>
      <c r="E21" s="130"/>
      <c r="F21" s="5"/>
      <c r="G21" s="5"/>
      <c r="H21" s="5"/>
      <c r="I21" s="5"/>
      <c r="J21" s="5"/>
      <c r="K21" s="5"/>
    </row>
    <row r="22" spans="1:11" s="50" customFormat="1" ht="24" customHeight="1" x14ac:dyDescent="0.25">
      <c r="A22" s="14" t="s">
        <v>58</v>
      </c>
      <c r="B22" s="128"/>
      <c r="C22" s="129"/>
      <c r="D22" s="129"/>
      <c r="E22" s="130"/>
      <c r="F22" s="5"/>
      <c r="G22" s="5"/>
      <c r="H22" s="5"/>
      <c r="I22" s="5"/>
      <c r="J22" s="5"/>
      <c r="K22" s="5"/>
    </row>
    <row r="23" spans="1:11" s="50" customFormat="1" ht="36.75" customHeight="1" x14ac:dyDescent="0.25">
      <c r="A23" s="14" t="s">
        <v>59</v>
      </c>
      <c r="B23" s="112"/>
      <c r="C23" s="103"/>
      <c r="D23" s="103"/>
      <c r="E23" s="104"/>
      <c r="F23" s="5"/>
      <c r="G23" s="5"/>
      <c r="H23" s="5"/>
      <c r="I23" s="5"/>
      <c r="J23" s="5"/>
      <c r="K23" s="5"/>
    </row>
    <row r="24" spans="1:11" s="50" customFormat="1" ht="57" customHeight="1" x14ac:dyDescent="0.25">
      <c r="A24" s="14" t="s">
        <v>60</v>
      </c>
      <c r="B24" s="112" t="s">
        <v>181</v>
      </c>
      <c r="C24" s="103"/>
      <c r="D24" s="103"/>
      <c r="E24" s="104"/>
      <c r="F24" s="5"/>
      <c r="G24" s="5"/>
      <c r="H24" s="5"/>
      <c r="I24" s="5"/>
      <c r="J24" s="5"/>
      <c r="K24" s="5"/>
    </row>
    <row r="25" spans="1:11" s="50" customFormat="1" ht="51" customHeight="1" x14ac:dyDescent="0.25">
      <c r="A25" s="14" t="s">
        <v>61</v>
      </c>
      <c r="B25" s="128" t="s">
        <v>173</v>
      </c>
      <c r="C25" s="129"/>
      <c r="D25" s="129"/>
      <c r="E25" s="130"/>
      <c r="F25" s="5"/>
      <c r="G25" s="5"/>
      <c r="H25" s="5"/>
      <c r="I25" s="5"/>
      <c r="J25" s="5"/>
      <c r="K25" s="5"/>
    </row>
    <row r="26" spans="1:11" s="50" customFormat="1" ht="28.5" customHeight="1" x14ac:dyDescent="0.25">
      <c r="A26" s="14" t="s">
        <v>62</v>
      </c>
      <c r="B26" s="128"/>
      <c r="C26" s="129"/>
      <c r="D26" s="129"/>
      <c r="E26" s="130"/>
      <c r="F26" s="5"/>
      <c r="G26" s="5"/>
      <c r="H26" s="5"/>
      <c r="I26" s="5"/>
      <c r="J26" s="5"/>
      <c r="K26" s="5"/>
    </row>
    <row r="27" spans="1:11" s="50" customFormat="1" ht="35.25" customHeight="1" x14ac:dyDescent="0.25">
      <c r="A27" s="15"/>
      <c r="B27" s="16"/>
      <c r="C27" s="16"/>
      <c r="D27" s="16"/>
      <c r="E27" s="16"/>
      <c r="F27" s="5"/>
      <c r="G27" s="5"/>
      <c r="H27" s="5"/>
      <c r="I27" s="5"/>
      <c r="J27" s="5"/>
      <c r="K27" s="5"/>
    </row>
    <row r="28" spans="1:11" s="46" customFormat="1" ht="26.45" customHeight="1" x14ac:dyDescent="0.25">
      <c r="A28" s="105" t="s">
        <v>180</v>
      </c>
      <c r="B28" s="105"/>
      <c r="C28" s="105"/>
      <c r="D28" s="4"/>
      <c r="E28" s="4"/>
      <c r="F28" s="5"/>
      <c r="G28" s="5"/>
      <c r="H28" s="5"/>
      <c r="I28" s="5"/>
      <c r="J28" s="5"/>
      <c r="K28" s="5"/>
    </row>
    <row r="29" spans="1:11" ht="44.25" customHeight="1" x14ac:dyDescent="0.25">
      <c r="D29" s="98" t="s">
        <v>76</v>
      </c>
      <c r="E29" s="98"/>
    </row>
    <row r="30" spans="1:11" ht="39.6" customHeight="1" x14ac:dyDescent="0.25">
      <c r="A30" s="98" t="s">
        <v>11</v>
      </c>
      <c r="B30" s="98"/>
      <c r="C30" s="98"/>
      <c r="D30" s="99"/>
      <c r="E30" s="99"/>
    </row>
    <row r="31" spans="1:11" ht="58.5" customHeight="1" x14ac:dyDescent="0.3">
      <c r="D31" s="122"/>
      <c r="E31" s="122"/>
    </row>
    <row r="32" spans="1:11" ht="69" customHeight="1" x14ac:dyDescent="0.3">
      <c r="A32" s="8"/>
      <c r="B32" s="8"/>
      <c r="C32" s="8"/>
      <c r="D32" s="8"/>
      <c r="E32" s="8"/>
    </row>
    <row r="33" spans="1:5" ht="15.75" customHeight="1" x14ac:dyDescent="0.3">
      <c r="A33" s="8"/>
      <c r="B33" s="8"/>
      <c r="C33" s="8"/>
      <c r="D33" s="8"/>
      <c r="E33" s="8"/>
    </row>
    <row r="34" spans="1:5" ht="15.75" customHeight="1" x14ac:dyDescent="0.3">
      <c r="A34" s="8"/>
      <c r="B34" s="8"/>
      <c r="C34" s="8"/>
      <c r="D34" s="8"/>
      <c r="E34" s="8"/>
    </row>
    <row r="35" spans="1:5" ht="15" customHeight="1" x14ac:dyDescent="0.25"/>
    <row r="36" spans="1:5" ht="15" customHeight="1" x14ac:dyDescent="0.25"/>
    <row r="37" spans="1:5" ht="15" customHeight="1" x14ac:dyDescent="0.25"/>
    <row r="38" spans="1:5" ht="15" customHeight="1" x14ac:dyDescent="0.25"/>
    <row r="39" spans="1:5" ht="15" customHeight="1" x14ac:dyDescent="0.25"/>
    <row r="40" spans="1:5" ht="15" customHeight="1" x14ac:dyDescent="0.25"/>
    <row r="41" spans="1:5" ht="15" customHeight="1" x14ac:dyDescent="0.25"/>
    <row r="42" spans="1:5" ht="15" customHeight="1" x14ac:dyDescent="0.25"/>
    <row r="43" spans="1:5" ht="15" customHeight="1" x14ac:dyDescent="0.25"/>
  </sheetData>
  <sheetProtection algorithmName="SHA-512" hashValue="Iej4TTeiqwpgK5eQgw1vCfJPlMREULDy7H8otIDskuLyT6oS0rsqNq+ehCJKMD7e0g5LNMWs2m8JCvxfNx8D+Q==" saltValue="WvJYGWLB/dcs7kQbROQuuQ==" spinCount="100000" sheet="1" formatColumns="0" formatRows="0"/>
  <mergeCells count="32">
    <mergeCell ref="A3:B3"/>
    <mergeCell ref="A1:E1"/>
    <mergeCell ref="B8:C8"/>
    <mergeCell ref="B9:C9"/>
    <mergeCell ref="B10:C10"/>
    <mergeCell ref="A2:B2"/>
    <mergeCell ref="C2:E2"/>
    <mergeCell ref="B4:C4"/>
    <mergeCell ref="B6:C6"/>
    <mergeCell ref="B5:C5"/>
    <mergeCell ref="A17:E17"/>
    <mergeCell ref="B7:C7"/>
    <mergeCell ref="B15:C15"/>
    <mergeCell ref="B18:E18"/>
    <mergeCell ref="B12:C12"/>
    <mergeCell ref="B13:C13"/>
    <mergeCell ref="B14:C14"/>
    <mergeCell ref="B16:C16"/>
    <mergeCell ref="B11:C11"/>
    <mergeCell ref="A28:C28"/>
    <mergeCell ref="D30:E30"/>
    <mergeCell ref="D31:E31"/>
    <mergeCell ref="B19:E19"/>
    <mergeCell ref="B20:E20"/>
    <mergeCell ref="B21:E21"/>
    <mergeCell ref="D29:E29"/>
    <mergeCell ref="A30:C30"/>
    <mergeCell ref="B22:E22"/>
    <mergeCell ref="B23:E23"/>
    <mergeCell ref="B24:E24"/>
    <mergeCell ref="B25:E25"/>
    <mergeCell ref="B26:E26"/>
  </mergeCells>
  <printOptions horizontalCentered="1" verticalCentered="1" gridLines="1"/>
  <pageMargins left="0" right="0" top="0.74803149606299213" bottom="0.55118110236220474" header="0.39370078740157483" footer="0"/>
  <pageSetup paperSize="9" scale="70" orientation="portrait" r:id="rId1"/>
  <headerFooter>
    <oddHeader>&amp;R&amp;"-,Grassetto"&amp;14Modulo P4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9"/>
  <sheetViews>
    <sheetView topLeftCell="A3" zoomScaleNormal="100" zoomScaleSheetLayoutView="90" workbookViewId="0">
      <selection activeCell="G9" sqref="G9"/>
    </sheetView>
  </sheetViews>
  <sheetFormatPr defaultColWidth="9.140625" defaultRowHeight="15" x14ac:dyDescent="0.25"/>
  <cols>
    <col min="1" max="1" width="6.140625" style="34" customWidth="1"/>
    <col min="2" max="2" width="25.5703125" style="34" customWidth="1"/>
    <col min="3" max="3" width="18" style="34" customWidth="1"/>
    <col min="4" max="4" width="18.28515625" style="34" customWidth="1"/>
    <col min="5" max="5" width="18.5703125" style="34" customWidth="1"/>
    <col min="6" max="16384" width="9.140625" style="34"/>
  </cols>
  <sheetData>
    <row r="1" spans="1:5" ht="62.25" customHeight="1" x14ac:dyDescent="0.25">
      <c r="A1" s="113" t="s">
        <v>169</v>
      </c>
      <c r="B1" s="114"/>
      <c r="C1" s="114"/>
      <c r="D1" s="114"/>
      <c r="E1" s="115"/>
    </row>
    <row r="2" spans="1:5" ht="41.25" customHeight="1" x14ac:dyDescent="0.25">
      <c r="A2" s="85" t="s">
        <v>29</v>
      </c>
      <c r="B2" s="123"/>
      <c r="C2" s="137" t="s">
        <v>44</v>
      </c>
      <c r="D2" s="81"/>
      <c r="E2" s="82"/>
    </row>
    <row r="3" spans="1:5" ht="47.45" customHeight="1" x14ac:dyDescent="0.25">
      <c r="A3" s="76" t="s">
        <v>75</v>
      </c>
      <c r="B3" s="77"/>
      <c r="C3" s="68">
        <f>'Sezione A '!C7</f>
        <v>0.86460000000000004</v>
      </c>
      <c r="D3" s="69" t="str">
        <f>'Sezione A '!D7</f>
        <v xml:space="preserve"> Selezionare valuta</v>
      </c>
      <c r="E3" s="23" t="s">
        <v>40</v>
      </c>
    </row>
    <row r="4" spans="1:5" ht="30" customHeight="1" x14ac:dyDescent="0.25">
      <c r="A4" s="43" t="s">
        <v>1</v>
      </c>
      <c r="B4" s="116" t="s">
        <v>2</v>
      </c>
      <c r="C4" s="116"/>
      <c r="D4" s="1" t="s">
        <v>3</v>
      </c>
      <c r="E4" s="1" t="s">
        <v>4</v>
      </c>
    </row>
    <row r="5" spans="1:5" ht="58.15" customHeight="1" x14ac:dyDescent="0.25">
      <c r="A5" s="2">
        <v>32</v>
      </c>
      <c r="B5" s="74" t="s">
        <v>51</v>
      </c>
      <c r="C5" s="75"/>
      <c r="D5" s="3">
        <v>1000</v>
      </c>
      <c r="E5" s="42">
        <f>IF($C$3=0,0,D5/$C$3)</f>
        <v>1156.6042100393245</v>
      </c>
    </row>
    <row r="6" spans="1:5" ht="81.599999999999994" customHeight="1" x14ac:dyDescent="0.25">
      <c r="A6" s="2">
        <v>33</v>
      </c>
      <c r="B6" s="74" t="s">
        <v>52</v>
      </c>
      <c r="C6" s="75"/>
      <c r="D6" s="3"/>
      <c r="E6" s="42">
        <f>IF($C$3=0,0,D6/$C$3)</f>
        <v>0</v>
      </c>
    </row>
    <row r="7" spans="1:5" ht="62.45" customHeight="1" x14ac:dyDescent="0.25">
      <c r="A7" s="2">
        <v>34</v>
      </c>
      <c r="B7" s="74" t="s">
        <v>53</v>
      </c>
      <c r="C7" s="75"/>
      <c r="D7" s="3">
        <v>1000</v>
      </c>
      <c r="E7" s="42">
        <f>IF($C$3=0,0,D7/$C$3)</f>
        <v>1156.6042100393245</v>
      </c>
    </row>
    <row r="8" spans="1:5" ht="29.25" customHeight="1" x14ac:dyDescent="0.25">
      <c r="A8" s="11">
        <v>35</v>
      </c>
      <c r="B8" s="120" t="s">
        <v>30</v>
      </c>
      <c r="C8" s="121"/>
      <c r="D8" s="47">
        <f>D5+D6+D7</f>
        <v>2000</v>
      </c>
      <c r="E8" s="47">
        <f>E5+E6+E7</f>
        <v>2313.2084200786489</v>
      </c>
    </row>
    <row r="9" spans="1:5" s="50" customFormat="1" ht="30" customHeight="1" x14ac:dyDescent="0.25">
      <c r="A9" s="134" t="s">
        <v>136</v>
      </c>
      <c r="B9" s="135"/>
      <c r="C9" s="135"/>
      <c r="D9" s="135"/>
      <c r="E9" s="136"/>
    </row>
    <row r="10" spans="1:5" s="46" customFormat="1" ht="29.25" customHeight="1" x14ac:dyDescent="0.25">
      <c r="A10" s="38" t="s">
        <v>63</v>
      </c>
      <c r="B10" s="103" t="s">
        <v>174</v>
      </c>
      <c r="C10" s="103"/>
      <c r="D10" s="103"/>
      <c r="E10" s="104"/>
    </row>
    <row r="11" spans="1:5" s="50" customFormat="1" ht="45.75" customHeight="1" x14ac:dyDescent="0.25">
      <c r="A11" s="39" t="s">
        <v>64</v>
      </c>
      <c r="B11" s="103"/>
      <c r="C11" s="103"/>
      <c r="D11" s="103"/>
      <c r="E11" s="104"/>
    </row>
    <row r="12" spans="1:5" s="50" customFormat="1" ht="40.5" customHeight="1" x14ac:dyDescent="0.25">
      <c r="A12" s="40" t="s">
        <v>65</v>
      </c>
      <c r="B12" s="103" t="s">
        <v>175</v>
      </c>
      <c r="C12" s="103"/>
      <c r="D12" s="103"/>
      <c r="E12" s="104"/>
    </row>
    <row r="13" spans="1:5" s="50" customFormat="1" ht="34.5" customHeight="1" x14ac:dyDescent="0.25">
      <c r="A13" s="12"/>
      <c r="B13" s="12"/>
      <c r="C13" s="12"/>
      <c r="D13" s="12"/>
      <c r="E13" s="12"/>
    </row>
    <row r="14" spans="1:5" s="46" customFormat="1" ht="26.45" customHeight="1" x14ac:dyDescent="0.25">
      <c r="A14" s="105" t="s">
        <v>180</v>
      </c>
      <c r="B14" s="105"/>
      <c r="C14" s="105"/>
      <c r="D14" s="4"/>
      <c r="E14" s="4"/>
    </row>
    <row r="15" spans="1:5" ht="42.75" customHeight="1" x14ac:dyDescent="0.25">
      <c r="D15" s="98" t="s">
        <v>50</v>
      </c>
      <c r="E15" s="98"/>
    </row>
    <row r="16" spans="1:5" ht="39.6" customHeight="1" x14ac:dyDescent="0.25">
      <c r="A16" s="98" t="s">
        <v>11</v>
      </c>
      <c r="B16" s="98"/>
      <c r="C16" s="98"/>
      <c r="D16" s="7"/>
      <c r="E16" s="7"/>
    </row>
    <row r="17" spans="1:5" ht="58.5" customHeight="1" x14ac:dyDescent="0.3">
      <c r="A17" s="119"/>
      <c r="B17" s="119"/>
      <c r="C17" s="119"/>
      <c r="D17" s="8"/>
      <c r="E17" s="8"/>
    </row>
    <row r="18" spans="1:5" ht="69" customHeight="1" x14ac:dyDescent="0.3">
      <c r="A18" s="8"/>
      <c r="B18" s="8"/>
      <c r="C18" s="8"/>
      <c r="D18" s="8"/>
      <c r="E18" s="8"/>
    </row>
    <row r="19" spans="1:5" ht="15.75" customHeight="1" x14ac:dyDescent="0.3">
      <c r="A19" s="8"/>
      <c r="B19" s="8"/>
      <c r="C19" s="8"/>
      <c r="D19" s="8"/>
      <c r="E19" s="8"/>
    </row>
    <row r="20" spans="1:5" ht="15.75" customHeight="1" x14ac:dyDescent="0.3">
      <c r="A20" s="8"/>
      <c r="B20" s="8"/>
      <c r="C20" s="8"/>
      <c r="D20" s="8"/>
      <c r="E20" s="8"/>
    </row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</sheetData>
  <sheetProtection algorithmName="SHA-512" hashValue="7W8fOVeWOLFKTgd6MW247DllHscPOmLUe3XlpejjVF9jAFKiuD/y/zJ4r+VckBnoFANBT4H4FT/+bjTf/QZasA==" saltValue="/K/sKsSh9dqOcYtrPDy1QA==" spinCount="100000" sheet="1" formatColumns="0" formatRows="0"/>
  <mergeCells count="17">
    <mergeCell ref="A1:E1"/>
    <mergeCell ref="A2:B2"/>
    <mergeCell ref="C2:E2"/>
    <mergeCell ref="B4:C4"/>
    <mergeCell ref="A3:B3"/>
    <mergeCell ref="B5:C5"/>
    <mergeCell ref="B6:C6"/>
    <mergeCell ref="A17:C17"/>
    <mergeCell ref="A14:C14"/>
    <mergeCell ref="D15:E15"/>
    <mergeCell ref="A9:E9"/>
    <mergeCell ref="B8:C8"/>
    <mergeCell ref="B7:C7"/>
    <mergeCell ref="B11:E11"/>
    <mergeCell ref="B12:E12"/>
    <mergeCell ref="A16:C16"/>
    <mergeCell ref="B10:E10"/>
  </mergeCells>
  <printOptions horizontalCentered="1" verticalCentered="1" gridLines="1"/>
  <pageMargins left="0" right="0" top="0.15748031496062992" bottom="0.55118110236220474" header="0.39370078740157483" footer="0"/>
  <pageSetup paperSize="9" orientation="portrait" r:id="rId1"/>
  <headerFooter>
    <oddHeader>&amp;R&amp;"-,Grassetto"Modulo P4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zoomScaleNormal="100" zoomScaleSheetLayoutView="90" workbookViewId="0">
      <selection activeCell="D11" sqref="D11"/>
    </sheetView>
  </sheetViews>
  <sheetFormatPr defaultColWidth="9.140625" defaultRowHeight="18" x14ac:dyDescent="0.25"/>
  <cols>
    <col min="1" max="1" width="7.28515625" style="34" customWidth="1"/>
    <col min="2" max="2" width="23.7109375" style="34" customWidth="1"/>
    <col min="3" max="3" width="15.5703125" style="34" customWidth="1"/>
    <col min="4" max="4" width="18.28515625" style="34" customWidth="1"/>
    <col min="5" max="5" width="19.42578125" style="34" customWidth="1"/>
    <col min="6" max="6" width="17" style="34" customWidth="1"/>
    <col min="7" max="8" width="9.140625" style="6"/>
    <col min="9" max="9" width="21.140625" style="6" customWidth="1"/>
    <col min="10" max="12" width="9.140625" style="6"/>
    <col min="13" max="16384" width="9.140625" style="34"/>
  </cols>
  <sheetData>
    <row r="1" spans="1:12" ht="44.25" customHeight="1" x14ac:dyDescent="0.25">
      <c r="A1" s="138" t="s">
        <v>170</v>
      </c>
      <c r="B1" s="139"/>
      <c r="C1" s="139"/>
      <c r="D1" s="139"/>
      <c r="E1" s="139"/>
      <c r="F1" s="140"/>
      <c r="G1" s="34"/>
      <c r="H1" s="34"/>
      <c r="I1" s="34"/>
      <c r="J1" s="34"/>
      <c r="K1" s="34"/>
      <c r="L1" s="34"/>
    </row>
    <row r="2" spans="1:12" ht="35.25" customHeight="1" x14ac:dyDescent="0.25">
      <c r="A2" s="85" t="s">
        <v>31</v>
      </c>
      <c r="B2" s="123"/>
      <c r="C2" s="81" t="s">
        <v>32</v>
      </c>
      <c r="D2" s="81"/>
      <c r="E2" s="81"/>
      <c r="F2" s="82"/>
      <c r="G2" s="5"/>
      <c r="H2" s="5"/>
      <c r="I2" s="5"/>
      <c r="J2" s="5"/>
      <c r="K2" s="5"/>
      <c r="L2" s="5"/>
    </row>
    <row r="3" spans="1:12" ht="50.45" customHeight="1" x14ac:dyDescent="0.25">
      <c r="A3" s="76" t="s">
        <v>135</v>
      </c>
      <c r="B3" s="77"/>
      <c r="C3" s="68">
        <f>'Sezione A '!C7</f>
        <v>0.86460000000000004</v>
      </c>
      <c r="D3" s="69" t="str">
        <f>'Sezione A '!D7</f>
        <v xml:space="preserve"> Selezionare valuta</v>
      </c>
      <c r="E3" s="145" t="s">
        <v>40</v>
      </c>
      <c r="F3" s="77"/>
      <c r="G3" s="5"/>
      <c r="H3" s="5"/>
      <c r="I3" s="5" t="s">
        <v>171</v>
      </c>
      <c r="J3" s="5"/>
      <c r="K3" s="5"/>
      <c r="L3" s="5"/>
    </row>
    <row r="4" spans="1:12" ht="43.5" customHeight="1" x14ac:dyDescent="0.25">
      <c r="A4" s="43" t="s">
        <v>1</v>
      </c>
      <c r="B4" s="116" t="s">
        <v>2</v>
      </c>
      <c r="C4" s="116"/>
      <c r="D4" s="1" t="s">
        <v>3</v>
      </c>
      <c r="E4" s="1" t="s">
        <v>4</v>
      </c>
      <c r="F4" s="72" t="s">
        <v>160</v>
      </c>
      <c r="G4" s="5"/>
      <c r="H4" s="5"/>
      <c r="I4" s="5"/>
      <c r="J4" s="5"/>
      <c r="K4" s="5"/>
      <c r="L4" s="5"/>
    </row>
    <row r="5" spans="1:12" ht="33.75" customHeight="1" x14ac:dyDescent="0.25">
      <c r="A5" s="28">
        <v>36</v>
      </c>
      <c r="B5" s="141" t="s">
        <v>48</v>
      </c>
      <c r="C5" s="142"/>
      <c r="D5" s="53">
        <f>'Sezione A '!$D$14</f>
        <v>9521</v>
      </c>
      <c r="E5" s="53">
        <f>'Sezione A '!$E$14</f>
        <v>11012.028683784409</v>
      </c>
      <c r="F5" s="31"/>
      <c r="G5" s="5"/>
      <c r="H5" s="5"/>
      <c r="I5" s="5"/>
      <c r="J5" s="5"/>
      <c r="K5" s="5"/>
      <c r="L5" s="5"/>
    </row>
    <row r="6" spans="1:12" ht="44.25" customHeight="1" x14ac:dyDescent="0.25">
      <c r="A6" s="29">
        <v>37</v>
      </c>
      <c r="B6" s="143" t="s">
        <v>49</v>
      </c>
      <c r="C6" s="144"/>
      <c r="D6" s="53">
        <f>'Sezione A '!$D$15</f>
        <v>75339.259999999995</v>
      </c>
      <c r="E6" s="53">
        <f>'Sezione A '!$E$15</f>
        <v>87137.705297247274</v>
      </c>
      <c r="F6" s="31"/>
      <c r="G6" s="5"/>
      <c r="H6" s="5"/>
      <c r="I6" s="5"/>
      <c r="J6" s="5"/>
      <c r="K6" s="5"/>
      <c r="L6" s="5"/>
    </row>
    <row r="7" spans="1:12" ht="43.15" customHeight="1" x14ac:dyDescent="0.25">
      <c r="A7" s="2">
        <v>38</v>
      </c>
      <c r="B7" s="110" t="s">
        <v>137</v>
      </c>
      <c r="C7" s="111"/>
      <c r="D7" s="53">
        <f>'Sezione B'!D11</f>
        <v>18053.59</v>
      </c>
      <c r="E7" s="53">
        <f>'Sezione B'!E11</f>
        <v>20880.858200323848</v>
      </c>
      <c r="F7" s="31"/>
      <c r="G7" s="5"/>
      <c r="H7" s="5"/>
      <c r="I7" s="5"/>
      <c r="J7" s="5"/>
      <c r="K7" s="5"/>
      <c r="L7" s="5"/>
    </row>
    <row r="8" spans="1:12" ht="45.75" customHeight="1" x14ac:dyDescent="0.25">
      <c r="A8" s="2">
        <v>39</v>
      </c>
      <c r="B8" s="110" t="s">
        <v>139</v>
      </c>
      <c r="C8" s="111"/>
      <c r="D8" s="53">
        <f>'Sezione C'!D8</f>
        <v>52706.67</v>
      </c>
      <c r="E8" s="53">
        <f>'Sezione C'!E8</f>
        <v>60960.75641915336</v>
      </c>
      <c r="F8" s="31"/>
      <c r="G8" s="5"/>
      <c r="H8" s="5"/>
      <c r="I8" s="5"/>
      <c r="J8" s="5"/>
      <c r="K8" s="5"/>
      <c r="L8" s="5"/>
    </row>
    <row r="9" spans="1:12" ht="41.25" customHeight="1" x14ac:dyDescent="0.25">
      <c r="A9" s="2">
        <v>40</v>
      </c>
      <c r="B9" s="110" t="s">
        <v>140</v>
      </c>
      <c r="C9" s="111"/>
      <c r="D9" s="53">
        <f>'Sezione D'!D16</f>
        <v>12100</v>
      </c>
      <c r="E9" s="53">
        <f>'Sezione D'!E16</f>
        <v>13994.910941475826</v>
      </c>
      <c r="F9" s="54">
        <f>IF(D9=0,0,D9/$D$11)</f>
        <v>0.14258735478774165</v>
      </c>
      <c r="G9" s="5"/>
      <c r="H9" s="5"/>
      <c r="I9" s="5"/>
      <c r="J9" s="5"/>
      <c r="K9" s="5"/>
      <c r="L9" s="5"/>
    </row>
    <row r="10" spans="1:12" ht="41.25" customHeight="1" x14ac:dyDescent="0.25">
      <c r="A10" s="2">
        <v>41</v>
      </c>
      <c r="B10" s="110" t="s">
        <v>138</v>
      </c>
      <c r="C10" s="111"/>
      <c r="D10" s="53">
        <f>'Sezione E'!D8</f>
        <v>2000</v>
      </c>
      <c r="E10" s="53">
        <f>'Sezione E'!E8</f>
        <v>2313.2084200786489</v>
      </c>
      <c r="F10" s="54">
        <f>IF(D10=0,0,D10/$D$11)</f>
        <v>2.3568157816155642E-2</v>
      </c>
      <c r="G10" s="5"/>
      <c r="H10" s="5"/>
      <c r="I10" s="5"/>
      <c r="J10" s="5"/>
      <c r="K10" s="5"/>
      <c r="L10" s="5"/>
    </row>
    <row r="11" spans="1:12" ht="27.6" customHeight="1" x14ac:dyDescent="0.25">
      <c r="A11" s="28">
        <v>42</v>
      </c>
      <c r="B11" s="106" t="s">
        <v>33</v>
      </c>
      <c r="C11" s="107"/>
      <c r="D11" s="71">
        <f>SUM(D7:D10)</f>
        <v>84860.26</v>
      </c>
      <c r="E11" s="71">
        <f>SUM(E7:E10)</f>
        <v>98149.733981031692</v>
      </c>
      <c r="F11" s="27"/>
      <c r="G11" s="5"/>
      <c r="H11" s="5"/>
      <c r="I11" s="5"/>
      <c r="J11" s="5"/>
      <c r="K11" s="5"/>
      <c r="L11" s="5"/>
    </row>
    <row r="12" spans="1:12" s="46" customFormat="1" ht="21" customHeight="1" x14ac:dyDescent="0.25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</row>
    <row r="13" spans="1:12" s="46" customFormat="1" ht="26.45" customHeight="1" x14ac:dyDescent="0.25">
      <c r="A13" s="105" t="s">
        <v>180</v>
      </c>
      <c r="B13" s="105"/>
      <c r="C13" s="105"/>
      <c r="D13" s="4"/>
      <c r="E13" s="4"/>
      <c r="F13" s="4"/>
      <c r="G13" s="5"/>
      <c r="H13" s="5"/>
      <c r="I13" s="5"/>
      <c r="J13" s="5"/>
      <c r="K13" s="5"/>
      <c r="L13" s="5"/>
    </row>
    <row r="14" spans="1:12" ht="46.5" customHeight="1" x14ac:dyDescent="0.25">
      <c r="D14" s="98" t="s">
        <v>50</v>
      </c>
      <c r="E14" s="98"/>
      <c r="F14" s="98"/>
      <c r="G14" s="5"/>
      <c r="H14" s="5"/>
      <c r="I14" s="5"/>
      <c r="J14" s="5"/>
      <c r="K14" s="5"/>
      <c r="L14" s="5"/>
    </row>
    <row r="15" spans="1:12" ht="39.6" customHeight="1" x14ac:dyDescent="0.25">
      <c r="A15" s="98" t="s">
        <v>11</v>
      </c>
      <c r="B15" s="98"/>
      <c r="C15" s="98"/>
      <c r="D15" s="99"/>
      <c r="E15" s="99"/>
      <c r="F15" s="99"/>
      <c r="G15" s="5"/>
      <c r="H15" s="5"/>
      <c r="I15" s="5"/>
      <c r="J15" s="5"/>
      <c r="K15" s="5"/>
      <c r="L15" s="5"/>
    </row>
    <row r="16" spans="1:12" ht="58.5" customHeight="1" x14ac:dyDescent="0.3">
      <c r="A16" s="119"/>
      <c r="B16" s="119"/>
      <c r="C16" s="119"/>
      <c r="D16" s="122"/>
      <c r="E16" s="122"/>
      <c r="F16" s="122"/>
      <c r="G16" s="5"/>
      <c r="H16" s="5"/>
      <c r="I16" s="5"/>
      <c r="J16" s="5"/>
      <c r="K16" s="5"/>
      <c r="L16" s="5"/>
    </row>
    <row r="17" spans="1:12" ht="69" customHeight="1" x14ac:dyDescent="0.3">
      <c r="A17" s="8"/>
      <c r="B17" s="8"/>
      <c r="C17" s="8"/>
      <c r="D17" s="8"/>
      <c r="E17" s="8"/>
      <c r="F17" s="8"/>
      <c r="G17" s="5"/>
      <c r="H17" s="5"/>
      <c r="I17" s="5"/>
      <c r="J17" s="5"/>
      <c r="K17" s="5"/>
      <c r="L17" s="5"/>
    </row>
    <row r="18" spans="1:12" ht="15.75" customHeight="1" x14ac:dyDescent="0.3">
      <c r="A18" s="8"/>
      <c r="B18" s="8"/>
      <c r="C18" s="8"/>
      <c r="D18" s="8"/>
      <c r="E18" s="8"/>
      <c r="F18" s="8"/>
      <c r="G18" s="5"/>
      <c r="H18" s="5"/>
      <c r="I18" s="5"/>
      <c r="J18" s="5"/>
      <c r="K18" s="5"/>
      <c r="L18" s="5"/>
    </row>
    <row r="19" spans="1:12" ht="15.75" customHeight="1" x14ac:dyDescent="0.3">
      <c r="A19" s="8"/>
      <c r="B19" s="8"/>
      <c r="C19" s="8"/>
      <c r="D19" s="8"/>
      <c r="E19" s="8"/>
      <c r="F19" s="8"/>
      <c r="G19" s="5"/>
      <c r="H19" s="5"/>
      <c r="I19" s="5"/>
      <c r="J19" s="5"/>
      <c r="K19" s="5"/>
      <c r="L19" s="5"/>
    </row>
    <row r="20" spans="1:12" ht="15" customHeight="1" x14ac:dyDescent="0.25">
      <c r="G20" s="5"/>
      <c r="H20" s="5"/>
      <c r="I20" s="5"/>
      <c r="J20" s="5"/>
      <c r="K20" s="5"/>
      <c r="L20" s="5"/>
    </row>
    <row r="21" spans="1:12" ht="15" customHeight="1" x14ac:dyDescent="0.25">
      <c r="G21" s="5"/>
      <c r="H21" s="5"/>
      <c r="I21" s="5"/>
      <c r="J21" s="5"/>
      <c r="K21" s="5"/>
      <c r="L21" s="5"/>
    </row>
    <row r="22" spans="1:12" ht="15" customHeight="1" x14ac:dyDescent="0.25">
      <c r="G22" s="5"/>
      <c r="H22" s="5"/>
      <c r="I22" s="5"/>
      <c r="J22" s="5"/>
      <c r="K22" s="5"/>
      <c r="L22" s="5"/>
    </row>
    <row r="23" spans="1:12" ht="15" customHeight="1" x14ac:dyDescent="0.25">
      <c r="G23" s="5"/>
      <c r="H23" s="5"/>
      <c r="I23" s="5"/>
      <c r="J23" s="5"/>
      <c r="K23" s="5"/>
      <c r="L23" s="5"/>
    </row>
    <row r="24" spans="1:12" ht="15" customHeight="1" x14ac:dyDescent="0.25">
      <c r="G24" s="5"/>
      <c r="H24" s="5"/>
      <c r="I24" s="5"/>
      <c r="J24" s="5"/>
      <c r="K24" s="5"/>
      <c r="L24" s="5"/>
    </row>
    <row r="25" spans="1:12" ht="15" customHeight="1" x14ac:dyDescent="0.25">
      <c r="G25" s="5"/>
      <c r="H25" s="5"/>
      <c r="I25" s="5"/>
      <c r="J25" s="5"/>
      <c r="K25" s="5"/>
      <c r="L25" s="5"/>
    </row>
    <row r="26" spans="1:12" ht="15" customHeight="1" x14ac:dyDescent="0.25">
      <c r="G26" s="5"/>
      <c r="H26" s="5"/>
      <c r="I26" s="5"/>
      <c r="J26" s="5"/>
      <c r="K26" s="5"/>
      <c r="L26" s="5"/>
    </row>
    <row r="27" spans="1:12" ht="15" customHeight="1" x14ac:dyDescent="0.25">
      <c r="G27" s="5"/>
      <c r="H27" s="5"/>
      <c r="I27" s="5"/>
      <c r="J27" s="5"/>
      <c r="K27" s="5"/>
      <c r="L27" s="5"/>
    </row>
    <row r="28" spans="1:12" ht="15" customHeight="1" x14ac:dyDescent="0.25">
      <c r="G28" s="5"/>
      <c r="H28" s="5"/>
      <c r="I28" s="5"/>
      <c r="J28" s="5"/>
      <c r="K28" s="5"/>
      <c r="L28" s="5"/>
    </row>
  </sheetData>
  <sheetProtection algorithmName="SHA-512" hashValue="fhB3hoGRGCR6cvlvV5ODwvClzESKoflNECh0fHr5hQ+9TxI9p0RZ+ThBS4l8o1NZVconK28TS3AJ2GoBhPHB/A==" saltValue="8ny1TeWZcxheklbt2B1Srg==" spinCount="100000" sheet="1" formatColumns="0" formatRows="0"/>
  <mergeCells count="19">
    <mergeCell ref="A1:F1"/>
    <mergeCell ref="B7:C7"/>
    <mergeCell ref="A2:B2"/>
    <mergeCell ref="C2:F2"/>
    <mergeCell ref="B4:C4"/>
    <mergeCell ref="B5:C5"/>
    <mergeCell ref="B6:C6"/>
    <mergeCell ref="A3:B3"/>
    <mergeCell ref="E3:F3"/>
    <mergeCell ref="D14:F14"/>
    <mergeCell ref="A16:C16"/>
    <mergeCell ref="B8:C8"/>
    <mergeCell ref="B9:C9"/>
    <mergeCell ref="B10:C10"/>
    <mergeCell ref="B11:C11"/>
    <mergeCell ref="D15:F15"/>
    <mergeCell ref="D16:F16"/>
    <mergeCell ref="A15:C15"/>
    <mergeCell ref="A13:C13"/>
  </mergeCells>
  <printOptions horizontalCentered="1" verticalCentered="1" gridLines="1"/>
  <pageMargins left="0" right="0" top="0.74803149606299213" bottom="0.55118110236220474" header="0.39370078740157483" footer="0"/>
  <pageSetup paperSize="9" scale="85" orientation="portrait" r:id="rId1"/>
  <headerFooter>
    <oddHeader>&amp;R&amp;"-,Grassetto"&amp;14Modulo P4</oddHeader>
  </headerFooter>
  <ignoredErrors>
    <ignoredError sqref="D7:D9 E11 D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7"/>
  <sheetViews>
    <sheetView zoomScaleNormal="100" workbookViewId="0">
      <selection activeCell="C10" sqref="C10"/>
    </sheetView>
  </sheetViews>
  <sheetFormatPr defaultRowHeight="15" x14ac:dyDescent="0.25"/>
  <cols>
    <col min="1" max="1" width="14.5703125" style="64" customWidth="1"/>
    <col min="2" max="2" width="19.7109375" style="64" customWidth="1"/>
    <col min="3" max="7" width="15.7109375" style="64" customWidth="1"/>
    <col min="8" max="8" width="9.140625" style="55"/>
    <col min="9" max="9" width="19.85546875" style="55" customWidth="1"/>
    <col min="10" max="10" width="11" style="55" customWidth="1"/>
    <col min="11" max="11" width="10.42578125" style="55" customWidth="1"/>
    <col min="12" max="12" width="11.140625" style="55" customWidth="1"/>
    <col min="13" max="13" width="10.140625" style="55" customWidth="1"/>
    <col min="14" max="14" width="10.42578125" style="55" customWidth="1"/>
    <col min="15" max="16384" width="9.140625" style="55"/>
  </cols>
  <sheetData>
    <row r="1" spans="1:14" ht="45" customHeight="1" x14ac:dyDescent="0.25">
      <c r="A1" s="164" t="s">
        <v>170</v>
      </c>
      <c r="B1" s="165"/>
      <c r="C1" s="165"/>
      <c r="D1" s="165"/>
      <c r="E1" s="165"/>
      <c r="F1" s="165"/>
      <c r="G1" s="166"/>
    </row>
    <row r="2" spans="1:14" ht="32.450000000000003" customHeight="1" x14ac:dyDescent="0.25">
      <c r="A2" s="167" t="s">
        <v>163</v>
      </c>
      <c r="B2" s="168"/>
      <c r="C2" s="168"/>
      <c r="D2" s="168"/>
      <c r="E2" s="168"/>
      <c r="F2" s="168"/>
      <c r="G2" s="169"/>
    </row>
    <row r="3" spans="1:14" ht="42" customHeight="1" x14ac:dyDescent="0.25">
      <c r="A3" s="56" t="s">
        <v>151</v>
      </c>
      <c r="B3" s="170" t="s">
        <v>143</v>
      </c>
      <c r="C3" s="170"/>
      <c r="D3" s="170"/>
      <c r="E3" s="170"/>
      <c r="F3" s="170"/>
      <c r="G3" s="171"/>
    </row>
    <row r="4" spans="1:14" ht="73.5" customHeight="1" x14ac:dyDescent="0.25">
      <c r="A4" s="172" t="s">
        <v>152</v>
      </c>
      <c r="B4" s="173"/>
      <c r="C4" s="57" t="s">
        <v>144</v>
      </c>
      <c r="D4" s="57" t="s">
        <v>145</v>
      </c>
      <c r="E4" s="57" t="s">
        <v>146</v>
      </c>
      <c r="F4" s="57" t="s">
        <v>147</v>
      </c>
      <c r="G4" s="58" t="s">
        <v>162</v>
      </c>
    </row>
    <row r="5" spans="1:14" ht="27" customHeight="1" x14ac:dyDescent="0.25">
      <c r="A5" s="174" t="s">
        <v>20</v>
      </c>
      <c r="B5" s="175"/>
      <c r="C5" s="60"/>
      <c r="D5" s="60"/>
      <c r="E5" s="60"/>
      <c r="F5" s="60"/>
      <c r="G5" s="61"/>
      <c r="I5" s="146"/>
      <c r="J5" s="146"/>
      <c r="K5" s="146"/>
      <c r="L5" s="146"/>
      <c r="M5" s="146"/>
      <c r="N5" s="146"/>
    </row>
    <row r="6" spans="1:14" ht="27.75" customHeight="1" x14ac:dyDescent="0.25">
      <c r="A6" s="152" t="s">
        <v>47</v>
      </c>
      <c r="B6" s="153"/>
      <c r="C6" s="60">
        <v>21</v>
      </c>
      <c r="D6" s="60">
        <v>217</v>
      </c>
      <c r="E6" s="60">
        <v>1307</v>
      </c>
      <c r="F6" s="60">
        <v>1307</v>
      </c>
      <c r="G6" s="61">
        <v>6</v>
      </c>
    </row>
    <row r="7" spans="1:14" ht="27.75" customHeight="1" x14ac:dyDescent="0.25">
      <c r="A7" s="154" t="s">
        <v>148</v>
      </c>
      <c r="B7" s="155"/>
      <c r="C7" s="60">
        <v>3</v>
      </c>
      <c r="D7" s="60">
        <v>26</v>
      </c>
      <c r="E7" s="60">
        <v>216</v>
      </c>
      <c r="F7" s="60">
        <v>216</v>
      </c>
      <c r="G7" s="61">
        <v>1</v>
      </c>
    </row>
    <row r="8" spans="1:14" ht="31.5" customHeight="1" x14ac:dyDescent="0.25">
      <c r="A8" s="154" t="s">
        <v>164</v>
      </c>
      <c r="B8" s="155"/>
      <c r="C8" s="60">
        <v>1</v>
      </c>
      <c r="D8" s="60">
        <v>12</v>
      </c>
      <c r="E8" s="60">
        <v>38</v>
      </c>
      <c r="F8" s="60">
        <v>38</v>
      </c>
      <c r="G8" s="61">
        <v>1</v>
      </c>
    </row>
    <row r="9" spans="1:14" ht="31.5" customHeight="1" x14ac:dyDescent="0.25">
      <c r="A9" s="162" t="s">
        <v>154</v>
      </c>
      <c r="B9" s="163"/>
      <c r="C9" s="60"/>
      <c r="D9" s="60"/>
      <c r="E9" s="60"/>
      <c r="F9" s="60"/>
      <c r="G9" s="61"/>
    </row>
    <row r="10" spans="1:14" ht="45.75" customHeight="1" x14ac:dyDescent="0.25">
      <c r="A10" s="156" t="s">
        <v>21</v>
      </c>
      <c r="B10" s="157"/>
      <c r="C10" s="66">
        <f>SUM(C5:C9)</f>
        <v>25</v>
      </c>
      <c r="D10" s="66">
        <f t="shared" ref="D10:F10" si="0">SUM(D5:D9)</f>
        <v>255</v>
      </c>
      <c r="E10" s="66">
        <f t="shared" si="0"/>
        <v>1561</v>
      </c>
      <c r="F10" s="66">
        <f t="shared" si="0"/>
        <v>1561</v>
      </c>
      <c r="G10" s="62">
        <v>8</v>
      </c>
    </row>
    <row r="11" spans="1:14" ht="45.75" customHeight="1" x14ac:dyDescent="0.25">
      <c r="A11" s="160" t="s">
        <v>153</v>
      </c>
      <c r="B11" s="161"/>
      <c r="C11" s="73"/>
      <c r="D11" s="73"/>
      <c r="E11" s="73"/>
      <c r="F11" s="73"/>
      <c r="G11" s="63"/>
    </row>
    <row r="12" spans="1:14" ht="33" customHeight="1" x14ac:dyDescent="0.25">
      <c r="A12" s="59" t="s">
        <v>36</v>
      </c>
      <c r="B12" s="158" t="s">
        <v>149</v>
      </c>
      <c r="C12" s="158"/>
      <c r="D12" s="158"/>
      <c r="E12" s="158"/>
      <c r="F12" s="158"/>
      <c r="G12" s="159"/>
    </row>
    <row r="13" spans="1:14" ht="31.5" customHeight="1" thickBot="1" x14ac:dyDescent="0.3">
      <c r="A13" s="35" t="s">
        <v>150</v>
      </c>
      <c r="B13" s="147" t="s">
        <v>161</v>
      </c>
      <c r="C13" s="148"/>
      <c r="D13" s="148"/>
      <c r="E13" s="148"/>
      <c r="F13" s="148"/>
      <c r="G13" s="149"/>
    </row>
    <row r="14" spans="1:14" ht="24.95" customHeight="1" x14ac:dyDescent="0.25">
      <c r="A14" s="105" t="s">
        <v>180</v>
      </c>
      <c r="B14" s="105"/>
      <c r="C14" s="105"/>
      <c r="D14" s="36"/>
      <c r="E14" s="37"/>
      <c r="F14" s="37"/>
      <c r="G14" s="65"/>
    </row>
    <row r="15" spans="1:14" ht="39.950000000000003" customHeight="1" x14ac:dyDescent="0.25">
      <c r="E15" s="98" t="s">
        <v>50</v>
      </c>
      <c r="F15" s="98"/>
      <c r="G15" s="98"/>
    </row>
    <row r="16" spans="1:14" ht="50.1" customHeight="1" x14ac:dyDescent="0.25">
      <c r="A16" s="150" t="s">
        <v>11</v>
      </c>
      <c r="B16" s="150"/>
      <c r="C16" s="150"/>
      <c r="D16" s="150"/>
      <c r="E16" s="151"/>
      <c r="F16" s="151"/>
      <c r="G16" s="65"/>
    </row>
    <row r="17" spans="1:7" x14ac:dyDescent="0.25">
      <c r="A17" s="65"/>
      <c r="B17" s="65"/>
      <c r="C17" s="65"/>
      <c r="D17" s="65"/>
      <c r="E17" s="65"/>
      <c r="F17" s="65"/>
      <c r="G17" s="65"/>
    </row>
    <row r="18" spans="1:7" x14ac:dyDescent="0.25">
      <c r="A18" s="65"/>
      <c r="B18" s="65"/>
      <c r="C18" s="65"/>
      <c r="D18" s="65"/>
      <c r="E18" s="65"/>
      <c r="F18" s="65"/>
      <c r="G18" s="65"/>
    </row>
    <row r="19" spans="1:7" x14ac:dyDescent="0.25">
      <c r="A19" s="65"/>
      <c r="B19" s="65"/>
      <c r="C19" s="65"/>
      <c r="D19" s="65"/>
      <c r="E19" s="65"/>
      <c r="F19" s="65"/>
      <c r="G19" s="65"/>
    </row>
    <row r="20" spans="1:7" x14ac:dyDescent="0.25">
      <c r="A20" s="65"/>
      <c r="B20" s="65"/>
      <c r="C20" s="65"/>
      <c r="D20" s="65"/>
      <c r="E20" s="65"/>
      <c r="F20" s="65"/>
      <c r="G20" s="65"/>
    </row>
    <row r="21" spans="1:7" x14ac:dyDescent="0.25">
      <c r="A21" s="65"/>
      <c r="B21" s="65"/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</sheetData>
  <sheetProtection formatColumns="0" formatRows="0"/>
  <mergeCells count="18">
    <mergeCell ref="A1:G1"/>
    <mergeCell ref="A2:G2"/>
    <mergeCell ref="B3:G3"/>
    <mergeCell ref="A4:B4"/>
    <mergeCell ref="A5:B5"/>
    <mergeCell ref="I5:N5"/>
    <mergeCell ref="B13:G13"/>
    <mergeCell ref="A16:D16"/>
    <mergeCell ref="E16:F16"/>
    <mergeCell ref="E15:G15"/>
    <mergeCell ref="A6:B6"/>
    <mergeCell ref="A8:B8"/>
    <mergeCell ref="A10:B10"/>
    <mergeCell ref="B12:G12"/>
    <mergeCell ref="A11:B11"/>
    <mergeCell ref="A9:B9"/>
    <mergeCell ref="A7:B7"/>
    <mergeCell ref="A14:C14"/>
  </mergeCells>
  <printOptions horizontalCentered="1" verticalCentered="1" gridLines="1"/>
  <pageMargins left="0" right="0" top="0.35433070866141736" bottom="0.19685039370078741" header="0.39370078740157483" footer="0"/>
  <pageSetup paperSize="9" scale="87" orientation="portrait" r:id="rId1"/>
  <headerFooter>
    <oddHeader>&amp;R&amp;"-,Grassetto"&amp;14Modulo P4</oddHeader>
  </headerFooter>
  <rowBreaks count="1" manualBreakCount="1">
    <brk id="26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54"/>
  <sheetViews>
    <sheetView workbookViewId="0">
      <selection activeCell="A14" sqref="A14"/>
    </sheetView>
  </sheetViews>
  <sheetFormatPr defaultRowHeight="15" x14ac:dyDescent="0.25"/>
  <cols>
    <col min="1" max="1" width="42.42578125" bestFit="1" customWidth="1"/>
  </cols>
  <sheetData>
    <row r="1" spans="1:1" x14ac:dyDescent="0.25">
      <c r="A1" s="33" t="s">
        <v>142</v>
      </c>
    </row>
    <row r="2" spans="1:1" x14ac:dyDescent="0.25">
      <c r="A2" s="34" t="s">
        <v>83</v>
      </c>
    </row>
    <row r="3" spans="1:1" x14ac:dyDescent="0.25">
      <c r="A3" t="s">
        <v>156</v>
      </c>
    </row>
    <row r="4" spans="1:1" x14ac:dyDescent="0.25">
      <c r="A4" s="34" t="s">
        <v>84</v>
      </c>
    </row>
    <row r="5" spans="1:1" x14ac:dyDescent="0.25">
      <c r="A5" s="34" t="s">
        <v>85</v>
      </c>
    </row>
    <row r="6" spans="1:1" x14ac:dyDescent="0.25">
      <c r="A6" s="34" t="s">
        <v>86</v>
      </c>
    </row>
    <row r="7" spans="1:1" x14ac:dyDescent="0.25">
      <c r="A7" s="34" t="s">
        <v>87</v>
      </c>
    </row>
    <row r="8" spans="1:1" x14ac:dyDescent="0.25">
      <c r="A8" s="34" t="s">
        <v>88</v>
      </c>
    </row>
    <row r="9" spans="1:1" x14ac:dyDescent="0.25">
      <c r="A9" s="34" t="s">
        <v>89</v>
      </c>
    </row>
    <row r="10" spans="1:1" x14ac:dyDescent="0.25">
      <c r="A10" s="34" t="s">
        <v>90</v>
      </c>
    </row>
    <row r="11" spans="1:1" x14ac:dyDescent="0.25">
      <c r="A11" s="34" t="s">
        <v>91</v>
      </c>
    </row>
    <row r="12" spans="1:1" x14ac:dyDescent="0.25">
      <c r="A12" s="34" t="s">
        <v>92</v>
      </c>
    </row>
    <row r="13" spans="1:1" x14ac:dyDescent="0.25">
      <c r="A13" s="34" t="s">
        <v>93</v>
      </c>
    </row>
    <row r="14" spans="1:1" x14ac:dyDescent="0.25">
      <c r="A14" s="34" t="s">
        <v>94</v>
      </c>
    </row>
    <row r="15" spans="1:1" x14ac:dyDescent="0.25">
      <c r="A15" s="34" t="s">
        <v>95</v>
      </c>
    </row>
    <row r="16" spans="1:1" x14ac:dyDescent="0.25">
      <c r="A16" s="34" t="s">
        <v>96</v>
      </c>
    </row>
    <row r="17" spans="1:1" x14ac:dyDescent="0.25">
      <c r="A17" s="34" t="s">
        <v>97</v>
      </c>
    </row>
    <row r="18" spans="1:1" x14ac:dyDescent="0.25">
      <c r="A18" s="34" t="s">
        <v>98</v>
      </c>
    </row>
    <row r="19" spans="1:1" x14ac:dyDescent="0.25">
      <c r="A19" s="34" t="s">
        <v>99</v>
      </c>
    </row>
    <row r="20" spans="1:1" x14ac:dyDescent="0.25">
      <c r="A20" s="34" t="s">
        <v>100</v>
      </c>
    </row>
    <row r="21" spans="1:1" x14ac:dyDescent="0.25">
      <c r="A21" s="34" t="s">
        <v>101</v>
      </c>
    </row>
    <row r="22" spans="1:1" x14ac:dyDescent="0.25">
      <c r="A22" s="34" t="s">
        <v>102</v>
      </c>
    </row>
    <row r="23" spans="1:1" x14ac:dyDescent="0.25">
      <c r="A23" s="34" t="s">
        <v>103</v>
      </c>
    </row>
    <row r="24" spans="1:1" x14ac:dyDescent="0.25">
      <c r="A24" s="34" t="s">
        <v>104</v>
      </c>
    </row>
    <row r="25" spans="1:1" x14ac:dyDescent="0.25">
      <c r="A25" s="34" t="s">
        <v>105</v>
      </c>
    </row>
    <row r="26" spans="1:1" x14ac:dyDescent="0.25">
      <c r="A26" s="34" t="s">
        <v>106</v>
      </c>
    </row>
    <row r="27" spans="1:1" x14ac:dyDescent="0.25">
      <c r="A27" s="34" t="s">
        <v>107</v>
      </c>
    </row>
    <row r="28" spans="1:1" x14ac:dyDescent="0.25">
      <c r="A28" s="34" t="s">
        <v>108</v>
      </c>
    </row>
    <row r="29" spans="1:1" x14ac:dyDescent="0.25">
      <c r="A29" s="34" t="s">
        <v>109</v>
      </c>
    </row>
    <row r="30" spans="1:1" x14ac:dyDescent="0.25">
      <c r="A30" s="34" t="s">
        <v>110</v>
      </c>
    </row>
    <row r="31" spans="1:1" x14ac:dyDescent="0.25">
      <c r="A31" s="34" t="s">
        <v>111</v>
      </c>
    </row>
    <row r="32" spans="1:1" x14ac:dyDescent="0.25">
      <c r="A32" s="34" t="s">
        <v>112</v>
      </c>
    </row>
    <row r="33" spans="1:1" x14ac:dyDescent="0.25">
      <c r="A33" s="34" t="s">
        <v>113</v>
      </c>
    </row>
    <row r="34" spans="1:1" x14ac:dyDescent="0.25">
      <c r="A34" s="34" t="s">
        <v>114</v>
      </c>
    </row>
    <row r="35" spans="1:1" x14ac:dyDescent="0.25">
      <c r="A35" s="34" t="s">
        <v>115</v>
      </c>
    </row>
    <row r="36" spans="1:1" x14ac:dyDescent="0.25">
      <c r="A36" s="34" t="s">
        <v>116</v>
      </c>
    </row>
    <row r="37" spans="1:1" x14ac:dyDescent="0.25">
      <c r="A37" s="34" t="s">
        <v>117</v>
      </c>
    </row>
    <row r="38" spans="1:1" x14ac:dyDescent="0.25">
      <c r="A38" s="34" t="s">
        <v>118</v>
      </c>
    </row>
    <row r="39" spans="1:1" x14ac:dyDescent="0.25">
      <c r="A39" s="34" t="s">
        <v>119</v>
      </c>
    </row>
    <row r="40" spans="1:1" x14ac:dyDescent="0.25">
      <c r="A40" s="34" t="s">
        <v>120</v>
      </c>
    </row>
    <row r="41" spans="1:1" x14ac:dyDescent="0.25">
      <c r="A41" s="34" t="s">
        <v>121</v>
      </c>
    </row>
    <row r="42" spans="1:1" x14ac:dyDescent="0.25">
      <c r="A42" s="34" t="s">
        <v>122</v>
      </c>
    </row>
    <row r="43" spans="1:1" x14ac:dyDescent="0.25">
      <c r="A43" s="34" t="s">
        <v>123</v>
      </c>
    </row>
    <row r="44" spans="1:1" x14ac:dyDescent="0.25">
      <c r="A44" s="34" t="s">
        <v>124</v>
      </c>
    </row>
    <row r="45" spans="1:1" x14ac:dyDescent="0.25">
      <c r="A45" s="34" t="s">
        <v>125</v>
      </c>
    </row>
    <row r="46" spans="1:1" x14ac:dyDescent="0.25">
      <c r="A46" s="34" t="s">
        <v>126</v>
      </c>
    </row>
    <row r="47" spans="1:1" x14ac:dyDescent="0.25">
      <c r="A47" s="34" t="s">
        <v>127</v>
      </c>
    </row>
    <row r="48" spans="1:1" x14ac:dyDescent="0.25">
      <c r="A48" s="34" t="s">
        <v>128</v>
      </c>
    </row>
    <row r="49" spans="1:1" x14ac:dyDescent="0.25">
      <c r="A49" s="34" t="s">
        <v>129</v>
      </c>
    </row>
    <row r="50" spans="1:1" x14ac:dyDescent="0.25">
      <c r="A50" s="34" t="s">
        <v>130</v>
      </c>
    </row>
    <row r="51" spans="1:1" x14ac:dyDescent="0.25">
      <c r="A51" s="34" t="s">
        <v>131</v>
      </c>
    </row>
    <row r="52" spans="1:1" x14ac:dyDescent="0.25">
      <c r="A52" s="34" t="s">
        <v>132</v>
      </c>
    </row>
    <row r="53" spans="1:1" x14ac:dyDescent="0.25">
      <c r="A53" s="34" t="s">
        <v>133</v>
      </c>
    </row>
    <row r="54" spans="1:1" x14ac:dyDescent="0.25">
      <c r="A54" s="34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Sezione A </vt:lpstr>
      <vt:lpstr>Sezione B</vt:lpstr>
      <vt:lpstr>Sezione C</vt:lpstr>
      <vt:lpstr>Sezione D</vt:lpstr>
      <vt:lpstr>Sezione E</vt:lpstr>
      <vt:lpstr>Sezione F</vt:lpstr>
      <vt:lpstr>Sezione G - Dati</vt:lpstr>
      <vt:lpstr>Denominazione</vt:lpstr>
      <vt:lpstr>ENTRATE_IN_DETTAGLIO</vt:lpstr>
      <vt:lpstr>'Sezione A '!Print_Area</vt:lpstr>
      <vt:lpstr>'Sezione B'!Print_Area</vt:lpstr>
      <vt:lpstr>'Sezione C'!Print_Area</vt:lpstr>
      <vt:lpstr>'Sezione D'!Print_Area</vt:lpstr>
      <vt:lpstr>'Sezione E'!Print_Area</vt:lpstr>
      <vt:lpstr>'Sezione F'!Print_Area</vt:lpstr>
      <vt:lpstr>'Sezione G - Dati'!Print_Area</vt:lpstr>
      <vt:lpstr>Valuta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elena.macarra@esteri.it</dc:creator>
  <cp:lastModifiedBy>Centro Diffusione Lingua e Cultura Italiana</cp:lastModifiedBy>
  <cp:lastPrinted>2023-10-16T10:59:28Z</cp:lastPrinted>
  <dcterms:created xsi:type="dcterms:W3CDTF">2015-06-05T18:19:34Z</dcterms:created>
  <dcterms:modified xsi:type="dcterms:W3CDTF">2024-04-09T10:49:52Z</dcterms:modified>
</cp:coreProperties>
</file>